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6260" windowHeight="6360" activeTab="0"/>
  </bookViews>
  <sheets>
    <sheet name="Fietsenhandelaar" sheetId="1" r:id="rId1"/>
    <sheet name="Landbouwer" sheetId="2" r:id="rId2"/>
    <sheet name="Schoolreis" sheetId="3" r:id="rId3"/>
    <sheet name="Zwemcoach" sheetId="4" r:id="rId4"/>
    <sheet name="Sieraden" sheetId="5" r:id="rId5"/>
    <sheet name="Samengestelde interest" sheetId="6" r:id="rId6"/>
    <sheet name="BoerKooptDieren" sheetId="7" r:id="rId7"/>
  </sheets>
  <definedNames>
    <definedName name="solver_adj" localSheetId="6" hidden="1">'BoerKooptDieren'!$C$4:$C$7</definedName>
    <definedName name="solver_cvg" localSheetId="6" hidden="1">0.0001</definedName>
    <definedName name="solver_cvg" localSheetId="0" hidden="1">0.0001</definedName>
    <definedName name="solver_cvg" localSheetId="1" hidden="1">0.0001</definedName>
    <definedName name="solver_cvg" localSheetId="5" hidden="1">0.0001</definedName>
    <definedName name="solver_cvg" localSheetId="2" hidden="1">0.0001</definedName>
    <definedName name="solver_cvg" localSheetId="4" hidden="1">0.0001</definedName>
    <definedName name="solver_cvg" localSheetId="3" hidden="1">0.0001</definedName>
    <definedName name="solver_drv" localSheetId="6" hidden="1">1</definedName>
    <definedName name="solver_drv" localSheetId="0" hidden="1">1</definedName>
    <definedName name="solver_drv" localSheetId="1" hidden="1">1</definedName>
    <definedName name="solver_drv" localSheetId="5" hidden="1">1</definedName>
    <definedName name="solver_drv" localSheetId="2" hidden="1">1</definedName>
    <definedName name="solver_drv" localSheetId="4" hidden="1">1</definedName>
    <definedName name="solver_drv" localSheetId="3" hidden="1">1</definedName>
    <definedName name="solver_est" localSheetId="6" hidden="1">1</definedName>
    <definedName name="solver_est" localSheetId="0" hidden="1">1</definedName>
    <definedName name="solver_est" localSheetId="1" hidden="1">1</definedName>
    <definedName name="solver_est" localSheetId="5" hidden="1">1</definedName>
    <definedName name="solver_est" localSheetId="2" hidden="1">1</definedName>
    <definedName name="solver_est" localSheetId="4" hidden="1">1</definedName>
    <definedName name="solver_est" localSheetId="3" hidden="1">1</definedName>
    <definedName name="solver_itr" localSheetId="6" hidden="1">100</definedName>
    <definedName name="solver_itr" localSheetId="0" hidden="1">1000</definedName>
    <definedName name="solver_itr" localSheetId="1" hidden="1">1000</definedName>
    <definedName name="solver_itr" localSheetId="5" hidden="1">1000</definedName>
    <definedName name="solver_itr" localSheetId="2" hidden="1">1000</definedName>
    <definedName name="solver_itr" localSheetId="4" hidden="1">100</definedName>
    <definedName name="solver_itr" localSheetId="3" hidden="1">1000</definedName>
    <definedName name="solver_lhs1" localSheetId="6" hidden="1">'BoerKooptDieren'!$C$4:$C$7</definedName>
    <definedName name="solver_lhs1" localSheetId="0" hidden="1">'Fietsenhandelaar'!$F$8</definedName>
    <definedName name="solver_lhs1" localSheetId="1" hidden="1">'Landbouwer'!$H$7</definedName>
    <definedName name="solver_lhs1" localSheetId="5" hidden="1">'Samengestelde interest'!$G$6</definedName>
    <definedName name="solver_lhs1" localSheetId="2" hidden="1">'Schoolreis'!$H$7</definedName>
    <definedName name="solver_lhs1" localSheetId="4" hidden="1">'Sieraden'!$H$4:$H$13</definedName>
    <definedName name="solver_lhs1" localSheetId="3" hidden="1">'Zwemcoach'!$H$10:$H$13</definedName>
    <definedName name="solver_lhs2" localSheetId="6" hidden="1">'BoerKooptDieren'!$C$4:$C$7</definedName>
    <definedName name="solver_lhs2" localSheetId="0" hidden="1">'Fietsenhandelaar'!$D$8</definedName>
    <definedName name="solver_lhs2" localSheetId="1" hidden="1">'Landbouwer'!$F$7</definedName>
    <definedName name="solver_lhs2" localSheetId="5" hidden="1">'Samengestelde interest'!$G$6</definedName>
    <definedName name="solver_lhs2" localSheetId="2" hidden="1">'Schoolreis'!$F$7</definedName>
    <definedName name="solver_lhs2" localSheetId="4" hidden="1">'Sieraden'!$D$4:$F$13</definedName>
    <definedName name="solver_lhs2" localSheetId="3" hidden="1">'Zwemcoach'!$H$10:$H$13</definedName>
    <definedName name="solver_lhs3" localSheetId="6" hidden="1">'BoerKooptDieren'!$C$8</definedName>
    <definedName name="solver_lhs3" localSheetId="0" hidden="1">'Fietsenhandelaar'!$B$5:$B$7</definedName>
    <definedName name="solver_lhs3" localSheetId="1" hidden="1">'Landbouwer'!$H$7</definedName>
    <definedName name="solver_lhs3" localSheetId="5" hidden="1">'Samengestelde interest'!$G$7</definedName>
    <definedName name="solver_lhs3" localSheetId="2" hidden="1">'Schoolreis'!$H$7</definedName>
    <definedName name="solver_lhs3" localSheetId="4" hidden="1">'Sieraden'!$H$4:$H$13</definedName>
    <definedName name="solver_lhs3" localSheetId="3" hidden="1">'Zwemcoach'!$C$10:$G$13</definedName>
    <definedName name="solver_lhs4" localSheetId="6" hidden="1">'BoerKooptDieren'!$D$8</definedName>
    <definedName name="solver_lhs4" localSheetId="0" hidden="1">'Fietsenhandelaar'!$D$8</definedName>
    <definedName name="solver_lhs4" localSheetId="1" hidden="1">'Landbouwer'!$B$5:$B$6</definedName>
    <definedName name="solver_lhs4" localSheetId="2" hidden="1">'Schoolreis'!$F$7</definedName>
    <definedName name="solver_lhs4" localSheetId="4" hidden="1">'Sieraden'!$D$4:$F$13</definedName>
    <definedName name="solver_lhs4" localSheetId="3" hidden="1">'Zwemcoach'!$H$10:$H$13</definedName>
    <definedName name="solver_lhs5" localSheetId="6" hidden="1">'BoerKooptDieren'!$C$4:$C$7</definedName>
    <definedName name="solver_lhs5" localSheetId="0" hidden="1">'Fietsenhandelaar'!$B$5:$B$7</definedName>
    <definedName name="solver_lhs5" localSheetId="1" hidden="1">'Landbouwer'!$B$5:$B$6</definedName>
    <definedName name="solver_lhs5" localSheetId="4" hidden="1">'Sieraden'!$D$4</definedName>
    <definedName name="solver_lhs5" localSheetId="3" hidden="1">'Zwemcoach'!$C$14:$G$14</definedName>
    <definedName name="solver_lhs6" localSheetId="6" hidden="1">'BoerKooptDieren'!$C$5</definedName>
    <definedName name="solver_lhs6" localSheetId="0" hidden="1">'Fietsenhandelaar'!$B$6</definedName>
    <definedName name="solver_lhs6" localSheetId="4" hidden="1">'Sieraden'!$E$5</definedName>
    <definedName name="solver_lhs7" localSheetId="6" hidden="1">'BoerKooptDieren'!$C$8</definedName>
    <definedName name="solver_lhs7" localSheetId="0" hidden="1">'Fietsenhandelaar'!$B$6</definedName>
    <definedName name="solver_lhs7" localSheetId="4" hidden="1">'Sieraden'!$F$5</definedName>
    <definedName name="solver_lhs8" localSheetId="6" hidden="1">'BoerKooptDieren'!$D$8</definedName>
    <definedName name="solver_lhs8" localSheetId="0" hidden="1">'Fietsenhandelaar'!$B$6</definedName>
    <definedName name="solver_lhs9" localSheetId="0" hidden="1">'Fietsenhandelaar'!$B$7</definedName>
    <definedName name="solver_lin" localSheetId="6" hidden="1">2</definedName>
    <definedName name="solver_lin" localSheetId="0" hidden="1">2</definedName>
    <definedName name="solver_lin" localSheetId="1" hidden="1">2</definedName>
    <definedName name="solver_lin" localSheetId="5" hidden="1">2</definedName>
    <definedName name="solver_lin" localSheetId="2" hidden="1">1</definedName>
    <definedName name="solver_lin" localSheetId="4" hidden="1">2</definedName>
    <definedName name="solver_lin" localSheetId="3" hidden="1">2</definedName>
    <definedName name="solver_neg" localSheetId="6" hidden="1">2</definedName>
    <definedName name="solver_neg" localSheetId="0" hidden="1">2</definedName>
    <definedName name="solver_neg" localSheetId="1" hidden="1">2</definedName>
    <definedName name="solver_neg" localSheetId="5" hidden="1">2</definedName>
    <definedName name="solver_neg" localSheetId="2" hidden="1">1</definedName>
    <definedName name="solver_neg" localSheetId="4" hidden="1">2</definedName>
    <definedName name="solver_neg" localSheetId="3" hidden="1">2</definedName>
    <definedName name="solver_num" localSheetId="6" hidden="1">5</definedName>
    <definedName name="solver_num" localSheetId="0" hidden="1">0</definedName>
    <definedName name="solver_num" localSheetId="1" hidden="1">0</definedName>
    <definedName name="solver_num" localSheetId="5" hidden="1">0</definedName>
    <definedName name="solver_num" localSheetId="2" hidden="1">0</definedName>
    <definedName name="solver_num" localSheetId="4" hidden="1">0</definedName>
    <definedName name="solver_num" localSheetId="3" hidden="1">0</definedName>
    <definedName name="solver_nwt" localSheetId="6" hidden="1">1</definedName>
    <definedName name="solver_nwt" localSheetId="0" hidden="1">1</definedName>
    <definedName name="solver_nwt" localSheetId="1" hidden="1">1</definedName>
    <definedName name="solver_nwt" localSheetId="5" hidden="1">1</definedName>
    <definedName name="solver_nwt" localSheetId="2" hidden="1">1</definedName>
    <definedName name="solver_nwt" localSheetId="4" hidden="1">1</definedName>
    <definedName name="solver_nwt" localSheetId="3" hidden="1">1</definedName>
    <definedName name="solver_opt" localSheetId="6" hidden="1">'BoerKooptDieren'!$C$8</definedName>
    <definedName name="solver_pre" localSheetId="6" hidden="1">0.000001</definedName>
    <definedName name="solver_pre" localSheetId="0" hidden="1">0.000001</definedName>
    <definedName name="solver_pre" localSheetId="1" hidden="1">0.000001</definedName>
    <definedName name="solver_pre" localSheetId="5" hidden="1">0.000001</definedName>
    <definedName name="solver_pre" localSheetId="2" hidden="1">0.000001</definedName>
    <definedName name="solver_pre" localSheetId="4" hidden="1">0.000001</definedName>
    <definedName name="solver_pre" localSheetId="3" hidden="1">0.000001</definedName>
    <definedName name="solver_rel1" localSheetId="6" hidden="1">3</definedName>
    <definedName name="solver_rel1" localSheetId="0" hidden="1">1</definedName>
    <definedName name="solver_rel1" localSheetId="1" hidden="1">1</definedName>
    <definedName name="solver_rel1" localSheetId="5" hidden="1">2</definedName>
    <definedName name="solver_rel1" localSheetId="2" hidden="1">3</definedName>
    <definedName name="solver_rel1" localSheetId="4" hidden="1">2</definedName>
    <definedName name="solver_rel1" localSheetId="3" hidden="1">2</definedName>
    <definedName name="solver_rel2" localSheetId="6" hidden="1">4</definedName>
    <definedName name="solver_rel2" localSheetId="0" hidden="1">1</definedName>
    <definedName name="solver_rel2" localSheetId="1" hidden="1">1</definedName>
    <definedName name="solver_rel2" localSheetId="5" hidden="1">2</definedName>
    <definedName name="solver_rel2" localSheetId="2" hidden="1">3</definedName>
    <definedName name="solver_rel2" localSheetId="4" hidden="1">5</definedName>
    <definedName name="solver_rel2" localSheetId="3" hidden="1">2</definedName>
    <definedName name="solver_rel3" localSheetId="6" hidden="1">1</definedName>
    <definedName name="solver_rel3" localSheetId="0" hidden="1">3</definedName>
    <definedName name="solver_rel3" localSheetId="1" hidden="1">1</definedName>
    <definedName name="solver_rel3" localSheetId="5" hidden="1">2</definedName>
    <definedName name="solver_rel3" localSheetId="2" hidden="1">3</definedName>
    <definedName name="solver_rel3" localSheetId="4" hidden="1">2</definedName>
    <definedName name="solver_rel3" localSheetId="3" hidden="1">5</definedName>
    <definedName name="solver_rel4" localSheetId="6" hidden="1">2</definedName>
    <definedName name="solver_rel4" localSheetId="0" hidden="1">1</definedName>
    <definedName name="solver_rel4" localSheetId="1" hidden="1">3</definedName>
    <definedName name="solver_rel4" localSheetId="2" hidden="1">3</definedName>
    <definedName name="solver_rel4" localSheetId="4" hidden="1">5</definedName>
    <definedName name="solver_rel4" localSheetId="3" hidden="1">2</definedName>
    <definedName name="solver_rel5" localSheetId="6" hidden="1">1</definedName>
    <definedName name="solver_rel5" localSheetId="0" hidden="1">4</definedName>
    <definedName name="solver_rel5" localSheetId="1" hidden="1">4</definedName>
    <definedName name="solver_rel5" localSheetId="4" hidden="1">2</definedName>
    <definedName name="solver_rel5" localSheetId="3" hidden="1">1</definedName>
    <definedName name="solver_rel6" localSheetId="6" hidden="1">1</definedName>
    <definedName name="solver_rel6" localSheetId="0" hidden="1">3</definedName>
    <definedName name="solver_rel6" localSheetId="4" hidden="1">2</definedName>
    <definedName name="solver_rel7" localSheetId="6" hidden="1">1</definedName>
    <definedName name="solver_rel7" localSheetId="0" hidden="1">3</definedName>
    <definedName name="solver_rel7" localSheetId="4" hidden="1">2</definedName>
    <definedName name="solver_rel8" localSheetId="6" hidden="1">1</definedName>
    <definedName name="solver_rel8" localSheetId="0" hidden="1">3</definedName>
    <definedName name="solver_rel9" localSheetId="0" hidden="1">3</definedName>
    <definedName name="solver_rhs1" localSheetId="6" hidden="1">'BoerKooptDieren'!$E$4:$E$7</definedName>
    <definedName name="solver_rhs1" localSheetId="0" hidden="1">'Fietsenhandelaar'!$F$9</definedName>
    <definedName name="solver_rhs1" localSheetId="1" hidden="1">'Landbouwer'!$H$8</definedName>
    <definedName name="solver_rhs1" localSheetId="5" hidden="1">0</definedName>
    <definedName name="solver_rhs1" localSheetId="2" hidden="1">'Schoolreis'!$H$8</definedName>
    <definedName name="solver_rhs1" localSheetId="4" hidden="1">1</definedName>
    <definedName name="solver_rhs1" localSheetId="3" hidden="1">1</definedName>
    <definedName name="solver_rhs2" localSheetId="6" hidden="1">integer</definedName>
    <definedName name="solver_rhs2" localSheetId="0" hidden="1">'Fietsenhandelaar'!$D$9</definedName>
    <definedName name="solver_rhs2" localSheetId="1" hidden="1">'Landbouwer'!$F$8</definedName>
    <definedName name="solver_rhs2" localSheetId="5" hidden="1">0</definedName>
    <definedName name="solver_rhs2" localSheetId="2" hidden="1">'Schoolreis'!$F$8</definedName>
    <definedName name="solver_rhs2" localSheetId="4" hidden="1">binary</definedName>
    <definedName name="solver_rhs2" localSheetId="3" hidden="1">1</definedName>
    <definedName name="solver_rhs3" localSheetId="6" hidden="1">'BoerKooptDieren'!$C$9</definedName>
    <definedName name="solver_rhs3" localSheetId="0" hidden="1">'Fietsenhandelaar'!$I$5:$I$7</definedName>
    <definedName name="solver_rhs3" localSheetId="1" hidden="1">'Landbouwer'!$H$8</definedName>
    <definedName name="solver_rhs3" localSheetId="5" hidden="1">0</definedName>
    <definedName name="solver_rhs3" localSheetId="2" hidden="1">'Schoolreis'!$H$8</definedName>
    <definedName name="solver_rhs3" localSheetId="4" hidden="1">1</definedName>
    <definedName name="solver_rhs3" localSheetId="3" hidden="1">binary</definedName>
    <definedName name="solver_rhs4" localSheetId="6" hidden="1">'BoerKooptDieren'!$D$9</definedName>
    <definedName name="solver_rhs4" localSheetId="0" hidden="1">'Fietsenhandelaar'!$D$9</definedName>
    <definedName name="solver_rhs4" localSheetId="1" hidden="1">0</definedName>
    <definedName name="solver_rhs4" localSheetId="2" hidden="1">'Schoolreis'!$F$8</definedName>
    <definedName name="solver_rhs4" localSheetId="4" hidden="1">binary</definedName>
    <definedName name="solver_rhs4" localSheetId="3" hidden="1">1</definedName>
    <definedName name="solver_rhs5" localSheetId="6" hidden="1">'BoerKooptDieren'!$F$4:$F$7</definedName>
    <definedName name="solver_rhs5" localSheetId="0" hidden="1">integer</definedName>
    <definedName name="solver_rhs5" localSheetId="1" hidden="1">integer</definedName>
    <definedName name="solver_rhs5" localSheetId="4" hidden="1">1</definedName>
    <definedName name="solver_rhs5" localSheetId="3" hidden="1">1</definedName>
    <definedName name="solver_rhs6" localSheetId="6" hidden="1">'BoerKooptDieren'!$F$5</definedName>
    <definedName name="solver_rhs6" localSheetId="0" hidden="1">'Fietsenhandelaar'!$I$6</definedName>
    <definedName name="solver_rhs6" localSheetId="4" hidden="1">1</definedName>
    <definedName name="solver_rhs7" localSheetId="6" hidden="1">'BoerKooptDieren'!$C$9</definedName>
    <definedName name="solver_rhs7" localSheetId="0" hidden="1">'Fietsenhandelaar'!$I$6</definedName>
    <definedName name="solver_rhs7" localSheetId="4" hidden="1">1</definedName>
    <definedName name="solver_rhs8" localSheetId="6" hidden="1">'BoerKooptDieren'!$D$9</definedName>
    <definedName name="solver_rhs8" localSheetId="0" hidden="1">'Fietsenhandelaar'!$I$6</definedName>
    <definedName name="solver_rhs9" localSheetId="0" hidden="1">'Fietsenhandelaar'!$I$7</definedName>
    <definedName name="solver_scl" localSheetId="6" hidden="1">2</definedName>
    <definedName name="solver_scl" localSheetId="0" hidden="1">2</definedName>
    <definedName name="solver_scl" localSheetId="1" hidden="1">2</definedName>
    <definedName name="solver_scl" localSheetId="5" hidden="1">2</definedName>
    <definedName name="solver_scl" localSheetId="2" hidden="1">2</definedName>
    <definedName name="solver_scl" localSheetId="4" hidden="1">2</definedName>
    <definedName name="solver_scl" localSheetId="3" hidden="1">2</definedName>
    <definedName name="solver_sho" localSheetId="6" hidden="1">2</definedName>
    <definedName name="solver_sho" localSheetId="0" hidden="1">2</definedName>
    <definedName name="solver_sho" localSheetId="1" hidden="1">2</definedName>
    <definedName name="solver_sho" localSheetId="5" hidden="1">2</definedName>
    <definedName name="solver_sho" localSheetId="2" hidden="1">2</definedName>
    <definedName name="solver_sho" localSheetId="4" hidden="1">2</definedName>
    <definedName name="solver_sho" localSheetId="3" hidden="1">2</definedName>
    <definedName name="solver_tim" localSheetId="6" hidden="1">100</definedName>
    <definedName name="solver_tim" localSheetId="0" hidden="1">100</definedName>
    <definedName name="solver_tim" localSheetId="1" hidden="1">100</definedName>
    <definedName name="solver_tim" localSheetId="5" hidden="1">100</definedName>
    <definedName name="solver_tim" localSheetId="2" hidden="1">100</definedName>
    <definedName name="solver_tim" localSheetId="4" hidden="1">100</definedName>
    <definedName name="solver_tim" localSheetId="3" hidden="1">100</definedName>
    <definedName name="solver_tol" localSheetId="6" hidden="1">0.05</definedName>
    <definedName name="solver_tol" localSheetId="0" hidden="1">0</definedName>
    <definedName name="solver_tol" localSheetId="1" hidden="1">0</definedName>
    <definedName name="solver_tol" localSheetId="5" hidden="1">0</definedName>
    <definedName name="solver_tol" localSheetId="2" hidden="1">0</definedName>
    <definedName name="solver_tol" localSheetId="4" hidden="1">0.05</definedName>
    <definedName name="solver_tol" localSheetId="3" hidden="1">0</definedName>
    <definedName name="solver_typ" localSheetId="6" hidden="1">1</definedName>
    <definedName name="solver_typ" localSheetId="0" hidden="1">1</definedName>
    <definedName name="solver_typ" localSheetId="1" hidden="1">1</definedName>
    <definedName name="solver_typ" localSheetId="5" hidden="1">3</definedName>
    <definedName name="solver_typ" localSheetId="2" hidden="1">2</definedName>
    <definedName name="solver_typ" localSheetId="4" hidden="1">2</definedName>
    <definedName name="solver_typ" localSheetId="3" hidden="1">2</definedName>
    <definedName name="solver_val" localSheetId="6" hidden="1">0</definedName>
    <definedName name="solver_val" localSheetId="0" hidden="1">0</definedName>
    <definedName name="solver_val" localSheetId="1" hidden="1">0</definedName>
    <definedName name="solver_val" localSheetId="5" hidden="1">0</definedName>
    <definedName name="solver_val" localSheetId="2" hidden="1">0</definedName>
    <definedName name="solver_val" localSheetId="4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<sst xmlns="http://schemas.openxmlformats.org/spreadsheetml/2006/main" count="143" uniqueCount="90">
  <si>
    <t>aantal</t>
  </si>
  <si>
    <t>Fietsenhandelaar probleem</t>
  </si>
  <si>
    <t>Inkoop</t>
  </si>
  <si>
    <t>/stuk</t>
  </si>
  <si>
    <t>Opslag</t>
  </si>
  <si>
    <t>Artikel</t>
  </si>
  <si>
    <t>Winst</t>
  </si>
  <si>
    <t>Max.</t>
  </si>
  <si>
    <t>Aantal</t>
  </si>
  <si>
    <t>Bedrag</t>
  </si>
  <si>
    <t>inkoop</t>
  </si>
  <si>
    <t>Totaal</t>
  </si>
  <si>
    <t>Fietsen</t>
  </si>
  <si>
    <t>Brommers</t>
  </si>
  <si>
    <t>Kinderzitjes</t>
  </si>
  <si>
    <t>Maximaal</t>
  </si>
  <si>
    <t>Min.</t>
  </si>
  <si>
    <t>Samengestelde interest probleem</t>
  </si>
  <si>
    <t>% rente</t>
  </si>
  <si>
    <t>bedrag</t>
  </si>
  <si>
    <t>leeftijd</t>
  </si>
  <si>
    <t>uitkeringsleeftijd</t>
  </si>
  <si>
    <t>uitkeringsbedrag</t>
  </si>
  <si>
    <t>verschillen</t>
  </si>
  <si>
    <t>Jan</t>
  </si>
  <si>
    <t>Jan - Jaap</t>
  </si>
  <si>
    <t>Jaap</t>
  </si>
  <si>
    <t>Jaap - Joop</t>
  </si>
  <si>
    <t>Joop</t>
  </si>
  <si>
    <t>Jan - Joop</t>
  </si>
  <si>
    <t>totaal</t>
  </si>
  <si>
    <t>Zwemcoach probleem</t>
  </si>
  <si>
    <t>Tabel
A</t>
  </si>
  <si>
    <t>Zwemmer</t>
  </si>
  <si>
    <t>Rugslag</t>
  </si>
  <si>
    <t>Schoolslag</t>
  </si>
  <si>
    <t>Vlinderslag</t>
  </si>
  <si>
    <t>Vrije slag</t>
  </si>
  <si>
    <t>Tabel
B</t>
  </si>
  <si>
    <t>Tabel
C</t>
  </si>
  <si>
    <t>Totale tijd</t>
  </si>
  <si>
    <r>
      <t>m</t>
    </r>
    <r>
      <rPr>
        <b/>
        <sz val="11"/>
        <color indexed="8"/>
        <rFont val="Calibri"/>
        <family val="2"/>
      </rPr>
      <t>²/stuk</t>
    </r>
  </si>
  <si>
    <r>
      <t>aant. m</t>
    </r>
    <r>
      <rPr>
        <b/>
        <sz val="11"/>
        <color indexed="8"/>
        <rFont val="Calibri"/>
        <family val="2"/>
      </rPr>
      <t>²</t>
    </r>
  </si>
  <si>
    <t>Landbouwer probleem</t>
  </si>
  <si>
    <t>Gewas</t>
  </si>
  <si>
    <t>Tarwe</t>
  </si>
  <si>
    <t>Gerst</t>
  </si>
  <si>
    <t>/ hectare</t>
  </si>
  <si>
    <t>Hoeveelheid</t>
  </si>
  <si>
    <t>kunstmest</t>
  </si>
  <si>
    <t>/ gewas</t>
  </si>
  <si>
    <t>insecticide</t>
  </si>
  <si>
    <t>Inkomsten</t>
  </si>
  <si>
    <t>hectaren</t>
  </si>
  <si>
    <t>Schoolreis probleem</t>
  </si>
  <si>
    <t>Merk busje</t>
  </si>
  <si>
    <t>busjes</t>
  </si>
  <si>
    <t>/ busje</t>
  </si>
  <si>
    <t>Kosten</t>
  </si>
  <si>
    <t>passagiers</t>
  </si>
  <si>
    <t>koffers</t>
  </si>
  <si>
    <t>Opel</t>
  </si>
  <si>
    <t>Ford</t>
  </si>
  <si>
    <t>Prijs / dag</t>
  </si>
  <si>
    <t>/ dag</t>
  </si>
  <si>
    <t>A</t>
  </si>
  <si>
    <t>B</t>
  </si>
  <si>
    <t>C</t>
  </si>
  <si>
    <t>Waarde</t>
  </si>
  <si>
    <t>Ketting 1</t>
  </si>
  <si>
    <t>Ketting 2</t>
  </si>
  <si>
    <t>Ring 1</t>
  </si>
  <si>
    <t>Ring 2</t>
  </si>
  <si>
    <t>Oorbellen 1</t>
  </si>
  <si>
    <t>Oorbellen 2</t>
  </si>
  <si>
    <t>Broche 1</t>
  </si>
  <si>
    <t>Broche 2</t>
  </si>
  <si>
    <t>Broche 3</t>
  </si>
  <si>
    <t>Sieraden verdeel probleem</t>
  </si>
  <si>
    <t>T</t>
  </si>
  <si>
    <t>Tot.afw.</t>
  </si>
  <si>
    <t>Gemiddeld</t>
  </si>
  <si>
    <t>Afwijking</t>
  </si>
  <si>
    <t>Prijs</t>
  </si>
  <si>
    <t>Boer koopt dieren probleem</t>
  </si>
  <si>
    <t>Kuiken</t>
  </si>
  <si>
    <t>Konijn</t>
  </si>
  <si>
    <t>Schaap</t>
  </si>
  <si>
    <t>Kip</t>
  </si>
  <si>
    <t>Ketting 3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</si>
</sst>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26"/>
      <name val="Arial"/>
      <family val="2"/>
    </font>
    <font>
      <b/>
      <sz val="11"/>
      <color indexed="2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theme="2"/>
      <name val="Arial"/>
      <family val="2"/>
    </font>
    <font>
      <b/>
      <sz val="11"/>
      <color theme="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40" fillId="33" borderId="0" xfId="0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horizontal="right"/>
    </xf>
    <xf numFmtId="2" fontId="40" fillId="33" borderId="0" xfId="0" applyNumberFormat="1" applyFont="1" applyFill="1" applyBorder="1" applyAlignment="1">
      <alignment horizontal="right"/>
    </xf>
    <xf numFmtId="2" fontId="40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2" fontId="40" fillId="0" borderId="12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2" fontId="40" fillId="0" borderId="14" xfId="0" applyNumberFormat="1" applyFont="1" applyBorder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4" borderId="15" xfId="0" applyFont="1" applyFill="1" applyBorder="1" applyAlignment="1">
      <alignment horizontal="right"/>
    </xf>
    <xf numFmtId="0" fontId="5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34" borderId="18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1" fontId="40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40" fillId="35" borderId="20" xfId="0" applyFont="1" applyFill="1" applyBorder="1" applyAlignment="1">
      <alignment/>
    </xf>
    <xf numFmtId="1" fontId="40" fillId="0" borderId="21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0" fontId="40" fillId="35" borderId="22" xfId="0" applyFont="1" applyFill="1" applyBorder="1" applyAlignment="1">
      <alignment/>
    </xf>
    <xf numFmtId="0" fontId="40" fillId="33" borderId="0" xfId="0" applyNumberFormat="1" applyFont="1" applyFill="1" applyBorder="1" applyAlignment="1">
      <alignment/>
    </xf>
    <xf numFmtId="0" fontId="40" fillId="33" borderId="0" xfId="0" applyNumberFormat="1" applyFont="1" applyFill="1" applyBorder="1" applyAlignment="1">
      <alignment horizontal="right"/>
    </xf>
    <xf numFmtId="0" fontId="40" fillId="0" borderId="21" xfId="0" applyNumberFormat="1" applyFont="1" applyBorder="1" applyAlignment="1">
      <alignment/>
    </xf>
    <xf numFmtId="0" fontId="40" fillId="35" borderId="21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/>
    </xf>
    <xf numFmtId="168" fontId="40" fillId="0" borderId="21" xfId="0" applyNumberFormat="1" applyFont="1" applyBorder="1" applyAlignment="1">
      <alignment/>
    </xf>
    <xf numFmtId="0" fontId="40" fillId="35" borderId="10" xfId="0" applyFont="1" applyFill="1" applyBorder="1" applyAlignment="1">
      <alignment/>
    </xf>
    <xf numFmtId="1" fontId="40" fillId="33" borderId="0" xfId="0" applyNumberFormat="1" applyFont="1" applyFill="1" applyBorder="1" applyAlignment="1">
      <alignment horizontal="center"/>
    </xf>
    <xf numFmtId="1" fontId="40" fillId="0" borderId="0" xfId="0" applyNumberFormat="1" applyFont="1" applyAlignment="1">
      <alignment horizontal="center"/>
    </xf>
    <xf numFmtId="0" fontId="40" fillId="33" borderId="17" xfId="0" applyFont="1" applyFill="1" applyBorder="1" applyAlignment="1">
      <alignment/>
    </xf>
    <xf numFmtId="0" fontId="40" fillId="35" borderId="23" xfId="0" applyFont="1" applyFill="1" applyBorder="1" applyAlignment="1">
      <alignment/>
    </xf>
    <xf numFmtId="1" fontId="40" fillId="33" borderId="15" xfId="0" applyNumberFormat="1" applyFont="1" applyFill="1" applyBorder="1" applyAlignment="1">
      <alignment horizontal="center"/>
    </xf>
    <xf numFmtId="1" fontId="40" fillId="33" borderId="18" xfId="0" applyNumberFormat="1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40" fillId="0" borderId="32" xfId="0" applyNumberFormat="1" applyFont="1" applyBorder="1" applyAlignment="1">
      <alignment/>
    </xf>
    <xf numFmtId="1" fontId="40" fillId="0" borderId="33" xfId="0" applyNumberFormat="1" applyFont="1" applyBorder="1" applyAlignment="1">
      <alignment/>
    </xf>
    <xf numFmtId="2" fontId="40" fillId="0" borderId="34" xfId="0" applyNumberFormat="1" applyFont="1" applyBorder="1" applyAlignment="1">
      <alignment/>
    </xf>
    <xf numFmtId="2" fontId="40" fillId="0" borderId="35" xfId="0" applyNumberFormat="1" applyFont="1" applyBorder="1" applyAlignment="1">
      <alignment/>
    </xf>
    <xf numFmtId="2" fontId="40" fillId="0" borderId="36" xfId="0" applyNumberFormat="1" applyFont="1" applyBorder="1" applyAlignment="1">
      <alignment/>
    </xf>
    <xf numFmtId="0" fontId="40" fillId="35" borderId="23" xfId="0" applyNumberFormat="1" applyFont="1" applyFill="1" applyBorder="1" applyAlignment="1">
      <alignment/>
    </xf>
    <xf numFmtId="168" fontId="40" fillId="0" borderId="10" xfId="0" applyNumberFormat="1" applyFont="1" applyBorder="1" applyAlignment="1">
      <alignment/>
    </xf>
    <xf numFmtId="0" fontId="40" fillId="0" borderId="22" xfId="0" applyNumberFormat="1" applyFont="1" applyBorder="1" applyAlignment="1">
      <alignment/>
    </xf>
    <xf numFmtId="0" fontId="40" fillId="0" borderId="16" xfId="0" applyNumberFormat="1" applyFont="1" applyBorder="1" applyAlignment="1">
      <alignment/>
    </xf>
    <xf numFmtId="0" fontId="40" fillId="33" borderId="0" xfId="0" applyNumberFormat="1" applyFont="1" applyFill="1" applyBorder="1" applyAlignment="1">
      <alignment horizontal="center"/>
    </xf>
    <xf numFmtId="1" fontId="40" fillId="33" borderId="0" xfId="0" applyNumberFormat="1" applyFont="1" applyFill="1" applyBorder="1" applyAlignment="1">
      <alignment horizontal="right"/>
    </xf>
    <xf numFmtId="1" fontId="40" fillId="33" borderId="13" xfId="0" applyNumberFormat="1" applyFont="1" applyFill="1" applyBorder="1" applyAlignment="1">
      <alignment horizontal="right"/>
    </xf>
    <xf numFmtId="0" fontId="44" fillId="33" borderId="16" xfId="0" applyNumberFormat="1" applyFont="1" applyFill="1" applyBorder="1" applyAlignment="1">
      <alignment/>
    </xf>
    <xf numFmtId="0" fontId="40" fillId="33" borderId="15" xfId="0" applyNumberFormat="1" applyFont="1" applyFill="1" applyBorder="1" applyAlignment="1">
      <alignment/>
    </xf>
    <xf numFmtId="0" fontId="40" fillId="33" borderId="11" xfId="0" applyNumberFormat="1" applyFont="1" applyFill="1" applyBorder="1" applyAlignment="1">
      <alignment/>
    </xf>
    <xf numFmtId="0" fontId="40" fillId="33" borderId="17" xfId="0" applyNumberFormat="1" applyFont="1" applyFill="1" applyBorder="1" applyAlignment="1">
      <alignment/>
    </xf>
    <xf numFmtId="0" fontId="40" fillId="33" borderId="13" xfId="0" applyNumberFormat="1" applyFont="1" applyFill="1" applyBorder="1" applyAlignment="1">
      <alignment/>
    </xf>
    <xf numFmtId="0" fontId="40" fillId="33" borderId="13" xfId="0" applyNumberFormat="1" applyFont="1" applyFill="1" applyBorder="1" applyAlignment="1">
      <alignment horizontal="right"/>
    </xf>
    <xf numFmtId="0" fontId="40" fillId="33" borderId="22" xfId="0" applyNumberFormat="1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right"/>
    </xf>
    <xf numFmtId="0" fontId="40" fillId="33" borderId="19" xfId="0" applyNumberFormat="1" applyFont="1" applyFill="1" applyBorder="1" applyAlignment="1">
      <alignment horizontal="right"/>
    </xf>
    <xf numFmtId="0" fontId="40" fillId="33" borderId="18" xfId="0" applyNumberFormat="1" applyFont="1" applyFill="1" applyBorder="1" applyAlignment="1">
      <alignment horizontal="right"/>
    </xf>
    <xf numFmtId="0" fontId="40" fillId="33" borderId="18" xfId="0" applyNumberFormat="1" applyFont="1" applyFill="1" applyBorder="1" applyAlignment="1">
      <alignment horizontal="center"/>
    </xf>
    <xf numFmtId="0" fontId="40" fillId="33" borderId="18" xfId="0" applyNumberFormat="1" applyFont="1" applyFill="1" applyBorder="1" applyAlignment="1">
      <alignment/>
    </xf>
    <xf numFmtId="0" fontId="40" fillId="33" borderId="14" xfId="0" applyNumberFormat="1" applyFont="1" applyFill="1" applyBorder="1" applyAlignment="1">
      <alignment/>
    </xf>
    <xf numFmtId="1" fontId="40" fillId="0" borderId="12" xfId="0" applyNumberFormat="1" applyFont="1" applyBorder="1" applyAlignment="1">
      <alignment/>
    </xf>
    <xf numFmtId="0" fontId="44" fillId="33" borderId="16" xfId="0" applyFont="1" applyFill="1" applyBorder="1" applyAlignment="1">
      <alignment/>
    </xf>
    <xf numFmtId="1" fontId="40" fillId="33" borderId="15" xfId="0" applyNumberFormat="1" applyFont="1" applyFill="1" applyBorder="1" applyAlignment="1">
      <alignment/>
    </xf>
    <xf numFmtId="0" fontId="40" fillId="33" borderId="15" xfId="0" applyFont="1" applyFill="1" applyBorder="1" applyAlignment="1">
      <alignment/>
    </xf>
    <xf numFmtId="1" fontId="40" fillId="33" borderId="11" xfId="0" applyNumberFormat="1" applyFont="1" applyFill="1" applyBorder="1" applyAlignment="1">
      <alignment/>
    </xf>
    <xf numFmtId="0" fontId="40" fillId="33" borderId="17" xfId="0" applyFont="1" applyFill="1" applyBorder="1" applyAlignment="1">
      <alignment horizontal="right"/>
    </xf>
    <xf numFmtId="0" fontId="40" fillId="33" borderId="22" xfId="0" applyFont="1" applyFill="1" applyBorder="1" applyAlignment="1">
      <alignment horizontal="left"/>
    </xf>
    <xf numFmtId="0" fontId="40" fillId="33" borderId="19" xfId="0" applyFont="1" applyFill="1" applyBorder="1" applyAlignment="1">
      <alignment horizontal="right"/>
    </xf>
    <xf numFmtId="1" fontId="28" fillId="33" borderId="18" xfId="0" applyNumberFormat="1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2" fontId="40" fillId="33" borderId="15" xfId="0" applyNumberFormat="1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2" fontId="40" fillId="33" borderId="13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/>
    </xf>
    <xf numFmtId="2" fontId="40" fillId="33" borderId="18" xfId="0" applyNumberFormat="1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37" xfId="0" applyFont="1" applyFill="1" applyBorder="1" applyAlignment="1">
      <alignment/>
    </xf>
    <xf numFmtId="1" fontId="40" fillId="0" borderId="0" xfId="0" applyNumberFormat="1" applyFont="1" applyAlignment="1">
      <alignment/>
    </xf>
    <xf numFmtId="0" fontId="44" fillId="0" borderId="0" xfId="0" applyFont="1" applyAlignment="1">
      <alignment/>
    </xf>
    <xf numFmtId="1" fontId="40" fillId="0" borderId="0" xfId="0" applyNumberFormat="1" applyFont="1" applyBorder="1" applyAlignment="1">
      <alignment/>
    </xf>
    <xf numFmtId="1" fontId="40" fillId="33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40" fillId="33" borderId="21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1" fontId="40" fillId="33" borderId="18" xfId="0" applyNumberFormat="1" applyFont="1" applyFill="1" applyBorder="1" applyAlignment="1">
      <alignment/>
    </xf>
    <xf numFmtId="0" fontId="40" fillId="33" borderId="14" xfId="0" applyFont="1" applyFill="1" applyBorder="1" applyAlignment="1">
      <alignment/>
    </xf>
    <xf numFmtId="1" fontId="40" fillId="0" borderId="16" xfId="0" applyNumberFormat="1" applyFont="1" applyFill="1" applyBorder="1" applyAlignment="1">
      <alignment/>
    </xf>
    <xf numFmtId="1" fontId="40" fillId="0" borderId="15" xfId="0" applyNumberFormat="1" applyFont="1" applyFill="1" applyBorder="1" applyAlignment="1">
      <alignment/>
    </xf>
    <xf numFmtId="1" fontId="40" fillId="0" borderId="11" xfId="0" applyNumberFormat="1" applyFont="1" applyFill="1" applyBorder="1" applyAlignment="1">
      <alignment/>
    </xf>
    <xf numFmtId="1" fontId="40" fillId="0" borderId="17" xfId="0" applyNumberFormat="1" applyFont="1" applyFill="1" applyBorder="1" applyAlignment="1">
      <alignment/>
    </xf>
    <xf numFmtId="1" fontId="40" fillId="0" borderId="0" xfId="0" applyNumberFormat="1" applyFont="1" applyFill="1" applyBorder="1" applyAlignment="1">
      <alignment/>
    </xf>
    <xf numFmtId="1" fontId="40" fillId="0" borderId="13" xfId="0" applyNumberFormat="1" applyFont="1" applyFill="1" applyBorder="1" applyAlignment="1">
      <alignment/>
    </xf>
    <xf numFmtId="1" fontId="40" fillId="0" borderId="19" xfId="0" applyNumberFormat="1" applyFont="1" applyFill="1" applyBorder="1" applyAlignment="1">
      <alignment/>
    </xf>
    <xf numFmtId="1" fontId="40" fillId="0" borderId="18" xfId="0" applyNumberFormat="1" applyFont="1" applyFill="1" applyBorder="1" applyAlignment="1">
      <alignment/>
    </xf>
    <xf numFmtId="1" fontId="40" fillId="0" borderId="14" xfId="0" applyNumberFormat="1" applyFont="1" applyFill="1" applyBorder="1" applyAlignment="1">
      <alignment/>
    </xf>
    <xf numFmtId="0" fontId="40" fillId="33" borderId="0" xfId="0" applyNumberFormat="1" applyFont="1" applyFill="1" applyBorder="1" applyAlignment="1">
      <alignment horizontal="center"/>
    </xf>
    <xf numFmtId="0" fontId="40" fillId="33" borderId="18" xfId="0" applyNumberFormat="1" applyFont="1" applyFill="1" applyBorder="1" applyAlignment="1">
      <alignment horizontal="center"/>
    </xf>
    <xf numFmtId="0" fontId="40" fillId="33" borderId="17" xfId="0" applyNumberFormat="1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1" fontId="40" fillId="33" borderId="18" xfId="0" applyNumberFormat="1" applyFont="1" applyFill="1" applyBorder="1" applyAlignment="1">
      <alignment horizontal="right"/>
    </xf>
    <xf numFmtId="1" fontId="40" fillId="33" borderId="0" xfId="0" applyNumberFormat="1" applyFont="1" applyFill="1" applyBorder="1" applyAlignment="1">
      <alignment horizontal="right"/>
    </xf>
    <xf numFmtId="1" fontId="40" fillId="33" borderId="13" xfId="0" applyNumberFormat="1" applyFont="1" applyFill="1" applyBorder="1" applyAlignment="1">
      <alignment horizontal="right"/>
    </xf>
    <xf numFmtId="0" fontId="40" fillId="36" borderId="38" xfId="0" applyNumberFormat="1" applyFont="1" applyFill="1" applyBorder="1" applyAlignment="1">
      <alignment/>
    </xf>
    <xf numFmtId="0" fontId="28" fillId="37" borderId="21" xfId="0" applyNumberFormat="1" applyFont="1" applyFill="1" applyBorder="1" applyAlignment="1">
      <alignment/>
    </xf>
    <xf numFmtId="168" fontId="28" fillId="37" borderId="21" xfId="0" applyNumberFormat="1" applyFont="1" applyFill="1" applyBorder="1" applyAlignment="1">
      <alignment/>
    </xf>
    <xf numFmtId="1" fontId="28" fillId="37" borderId="37" xfId="0" applyNumberFormat="1" applyFont="1" applyFill="1" applyBorder="1" applyAlignment="1">
      <alignment/>
    </xf>
    <xf numFmtId="1" fontId="40" fillId="36" borderId="38" xfId="0" applyNumberFormat="1" applyFont="1" applyFill="1" applyBorder="1" applyAlignment="1">
      <alignment/>
    </xf>
    <xf numFmtId="1" fontId="28" fillId="37" borderId="21" xfId="0" applyNumberFormat="1" applyFont="1" applyFill="1" applyBorder="1" applyAlignment="1">
      <alignment/>
    </xf>
    <xf numFmtId="0" fontId="45" fillId="37" borderId="11" xfId="0" applyFont="1" applyFill="1" applyBorder="1" applyAlignment="1">
      <alignment horizontal="center"/>
    </xf>
    <xf numFmtId="0" fontId="45" fillId="37" borderId="13" xfId="0" applyFont="1" applyFill="1" applyBorder="1" applyAlignment="1">
      <alignment horizontal="center"/>
    </xf>
    <xf numFmtId="0" fontId="45" fillId="37" borderId="14" xfId="0" applyFont="1" applyFill="1" applyBorder="1" applyAlignment="1">
      <alignment horizontal="center"/>
    </xf>
    <xf numFmtId="0" fontId="45" fillId="37" borderId="18" xfId="0" applyFont="1" applyFill="1" applyBorder="1" applyAlignment="1">
      <alignment horizontal="center"/>
    </xf>
    <xf numFmtId="0" fontId="45" fillId="37" borderId="19" xfId="0" applyFont="1" applyFill="1" applyBorder="1" applyAlignment="1">
      <alignment horizontal="center"/>
    </xf>
    <xf numFmtId="168" fontId="5" fillId="36" borderId="38" xfId="0" applyNumberFormat="1" applyFont="1" applyFill="1" applyBorder="1" applyAlignment="1">
      <alignment horizontal="center"/>
    </xf>
    <xf numFmtId="1" fontId="46" fillId="37" borderId="10" xfId="0" applyNumberFormat="1" applyFont="1" applyFill="1" applyBorder="1" applyAlignment="1">
      <alignment horizontal="center"/>
    </xf>
    <xf numFmtId="1" fontId="46" fillId="37" borderId="12" xfId="0" applyNumberFormat="1" applyFont="1" applyFill="1" applyBorder="1" applyAlignment="1">
      <alignment horizontal="center"/>
    </xf>
    <xf numFmtId="1" fontId="46" fillId="37" borderId="37" xfId="0" applyNumberFormat="1" applyFont="1" applyFill="1" applyBorder="1" applyAlignment="1">
      <alignment horizontal="center"/>
    </xf>
    <xf numFmtId="2" fontId="40" fillId="36" borderId="38" xfId="0" applyNumberFormat="1" applyFont="1" applyFill="1" applyBorder="1" applyAlignment="1">
      <alignment/>
    </xf>
    <xf numFmtId="2" fontId="46" fillId="37" borderId="37" xfId="0" applyNumberFormat="1" applyFont="1" applyFill="1" applyBorder="1" applyAlignment="1">
      <alignment/>
    </xf>
    <xf numFmtId="0" fontId="28" fillId="37" borderId="21" xfId="0" applyFont="1" applyFill="1" applyBorder="1" applyAlignment="1">
      <alignment/>
    </xf>
    <xf numFmtId="1" fontId="40" fillId="0" borderId="23" xfId="0" applyNumberFormat="1" applyFont="1" applyBorder="1" applyAlignment="1">
      <alignment/>
    </xf>
    <xf numFmtId="1" fontId="40" fillId="0" borderId="11" xfId="0" applyNumberFormat="1" applyFont="1" applyBorder="1" applyAlignment="1">
      <alignment/>
    </xf>
    <xf numFmtId="1" fontId="40" fillId="0" borderId="39" xfId="0" applyNumberFormat="1" applyFont="1" applyBorder="1" applyAlignment="1">
      <alignment/>
    </xf>
    <xf numFmtId="1" fontId="40" fillId="0" borderId="40" xfId="0" applyNumberFormat="1" applyFont="1" applyBorder="1" applyAlignment="1">
      <alignment/>
    </xf>
    <xf numFmtId="1" fontId="40" fillId="0" borderId="41" xfId="0" applyNumberFormat="1" applyFont="1" applyBorder="1" applyAlignment="1">
      <alignment/>
    </xf>
    <xf numFmtId="1" fontId="40" fillId="36" borderId="42" xfId="0" applyNumberFormat="1" applyFont="1" applyFill="1" applyBorder="1" applyAlignment="1">
      <alignment/>
    </xf>
    <xf numFmtId="1" fontId="40" fillId="0" borderId="37" xfId="0" applyNumberFormat="1" applyFont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0" fillId="35" borderId="12" xfId="0" applyFont="1" applyFill="1" applyBorder="1" applyAlignment="1">
      <alignment/>
    </xf>
    <xf numFmtId="0" fontId="40" fillId="35" borderId="37" xfId="0" applyFont="1" applyFill="1" applyBorder="1" applyAlignment="1">
      <alignment/>
    </xf>
    <xf numFmtId="0" fontId="40" fillId="38" borderId="10" xfId="0" applyFont="1" applyFill="1" applyBorder="1" applyAlignment="1">
      <alignment/>
    </xf>
    <xf numFmtId="0" fontId="40" fillId="38" borderId="21" xfId="0" applyFont="1" applyFill="1" applyBorder="1" applyAlignment="1">
      <alignment/>
    </xf>
    <xf numFmtId="1" fontId="40" fillId="38" borderId="22" xfId="0" applyNumberFormat="1" applyFont="1" applyFill="1" applyBorder="1" applyAlignment="1">
      <alignment/>
    </xf>
    <xf numFmtId="1" fontId="40" fillId="38" borderId="20" xfId="0" applyNumberFormat="1" applyFont="1" applyFill="1" applyBorder="1" applyAlignment="1">
      <alignment/>
    </xf>
    <xf numFmtId="1" fontId="40" fillId="38" borderId="23" xfId="0" applyNumberFormat="1" applyFont="1" applyFill="1" applyBorder="1" applyAlignment="1">
      <alignment/>
    </xf>
    <xf numFmtId="2" fontId="40" fillId="35" borderId="37" xfId="0" applyNumberFormat="1" applyFont="1" applyFill="1" applyBorder="1" applyAlignment="1">
      <alignment/>
    </xf>
    <xf numFmtId="0" fontId="40" fillId="35" borderId="11" xfId="0" applyFont="1" applyFill="1" applyBorder="1" applyAlignment="1">
      <alignment/>
    </xf>
    <xf numFmtId="0" fontId="40" fillId="35" borderId="13" xfId="0" applyFont="1" applyFill="1" applyBorder="1" applyAlignment="1">
      <alignment/>
    </xf>
    <xf numFmtId="0" fontId="40" fillId="35" borderId="14" xfId="0" applyFont="1" applyFill="1" applyBorder="1" applyAlignment="1">
      <alignment/>
    </xf>
    <xf numFmtId="1" fontId="40" fillId="38" borderId="24" xfId="0" applyNumberFormat="1" applyFont="1" applyFill="1" applyBorder="1" applyAlignment="1">
      <alignment horizontal="center"/>
    </xf>
    <xf numFmtId="1" fontId="40" fillId="38" borderId="25" xfId="0" applyNumberFormat="1" applyFont="1" applyFill="1" applyBorder="1" applyAlignment="1">
      <alignment horizontal="center"/>
    </xf>
    <xf numFmtId="1" fontId="40" fillId="38" borderId="26" xfId="0" applyNumberFormat="1" applyFont="1" applyFill="1" applyBorder="1" applyAlignment="1">
      <alignment horizontal="center"/>
    </xf>
    <xf numFmtId="1" fontId="40" fillId="38" borderId="27" xfId="0" applyNumberFormat="1" applyFont="1" applyFill="1" applyBorder="1" applyAlignment="1">
      <alignment horizontal="center"/>
    </xf>
    <xf numFmtId="1" fontId="40" fillId="38" borderId="0" xfId="0" applyNumberFormat="1" applyFont="1" applyFill="1" applyBorder="1" applyAlignment="1">
      <alignment horizontal="center"/>
    </xf>
    <xf numFmtId="1" fontId="40" fillId="38" borderId="28" xfId="0" applyNumberFormat="1" applyFont="1" applyFill="1" applyBorder="1" applyAlignment="1">
      <alignment horizontal="center"/>
    </xf>
    <xf numFmtId="1" fontId="40" fillId="38" borderId="29" xfId="0" applyNumberFormat="1" applyFont="1" applyFill="1" applyBorder="1" applyAlignment="1">
      <alignment horizontal="center"/>
    </xf>
    <xf numFmtId="1" fontId="40" fillId="38" borderId="30" xfId="0" applyNumberFormat="1" applyFont="1" applyFill="1" applyBorder="1" applyAlignment="1">
      <alignment horizontal="center"/>
    </xf>
    <xf numFmtId="1" fontId="40" fillId="38" borderId="31" xfId="0" applyNumberFormat="1" applyFont="1" applyFill="1" applyBorder="1" applyAlignment="1">
      <alignment horizontal="center"/>
    </xf>
    <xf numFmtId="1" fontId="40" fillId="38" borderId="32" xfId="0" applyNumberFormat="1" applyFont="1" applyFill="1" applyBorder="1" applyAlignment="1">
      <alignment/>
    </xf>
    <xf numFmtId="1" fontId="40" fillId="38" borderId="33" xfId="0" applyNumberFormat="1" applyFont="1" applyFill="1" applyBorder="1" applyAlignment="1">
      <alignment/>
    </xf>
    <xf numFmtId="0" fontId="40" fillId="38" borderId="32" xfId="0" applyNumberFormat="1" applyFont="1" applyFill="1" applyBorder="1" applyAlignment="1">
      <alignment/>
    </xf>
    <xf numFmtId="0" fontId="40" fillId="38" borderId="43" xfId="0" applyNumberFormat="1" applyFont="1" applyFill="1" applyBorder="1" applyAlignment="1">
      <alignment/>
    </xf>
    <xf numFmtId="0" fontId="40" fillId="38" borderId="3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5" zoomScaleNormal="115" zoomScalePageLayoutView="0" workbookViewId="0" topLeftCell="A1">
      <selection activeCell="L11" sqref="L11"/>
    </sheetView>
  </sheetViews>
  <sheetFormatPr defaultColWidth="9.140625" defaultRowHeight="15"/>
  <cols>
    <col min="1" max="1" width="12.00390625" style="0" customWidth="1"/>
    <col min="2" max="2" width="7.28125" style="4" customWidth="1"/>
    <col min="3" max="3" width="8.00390625" style="0" customWidth="1"/>
    <col min="5" max="5" width="8.57421875" style="0" customWidth="1"/>
    <col min="6" max="6" width="9.28125" style="0" customWidth="1"/>
    <col min="7" max="7" width="6.8515625" style="0" customWidth="1"/>
    <col min="8" max="9" width="7.57421875" style="0" customWidth="1"/>
    <col min="10" max="10" width="7.28125" style="0" customWidth="1"/>
  </cols>
  <sheetData>
    <row r="1" spans="1:10" ht="21">
      <c r="A1" s="80" t="s">
        <v>1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4.25">
      <c r="A2" s="83"/>
      <c r="B2" s="47"/>
      <c r="C2" s="47"/>
      <c r="D2" s="47"/>
      <c r="E2" s="47"/>
      <c r="F2" s="47"/>
      <c r="G2" s="47"/>
      <c r="H2" s="47"/>
      <c r="I2" s="47"/>
      <c r="J2" s="84"/>
    </row>
    <row r="3" spans="1:10" s="3" customFormat="1" ht="14.25">
      <c r="A3" s="147" t="s">
        <v>5</v>
      </c>
      <c r="B3" s="48"/>
      <c r="C3" s="48" t="s">
        <v>2</v>
      </c>
      <c r="D3" s="48" t="s">
        <v>9</v>
      </c>
      <c r="E3" s="48" t="s">
        <v>4</v>
      </c>
      <c r="F3" s="48" t="s">
        <v>11</v>
      </c>
      <c r="G3" s="48" t="s">
        <v>6</v>
      </c>
      <c r="H3" s="48"/>
      <c r="I3" s="48" t="s">
        <v>16</v>
      </c>
      <c r="J3" s="85" t="s">
        <v>7</v>
      </c>
    </row>
    <row r="4" spans="1:10" s="1" customFormat="1" ht="15" thickBot="1">
      <c r="A4" s="147"/>
      <c r="B4" s="48" t="s">
        <v>8</v>
      </c>
      <c r="C4" s="48" t="s">
        <v>3</v>
      </c>
      <c r="D4" s="48" t="s">
        <v>10</v>
      </c>
      <c r="E4" s="48" t="s">
        <v>41</v>
      </c>
      <c r="F4" s="48" t="s">
        <v>42</v>
      </c>
      <c r="G4" s="48" t="s">
        <v>3</v>
      </c>
      <c r="H4" s="48" t="s">
        <v>6</v>
      </c>
      <c r="I4" s="48" t="s">
        <v>0</v>
      </c>
      <c r="J4" s="85" t="s">
        <v>0</v>
      </c>
    </row>
    <row r="5" spans="1:10" ht="15" thickTop="1">
      <c r="A5" s="86" t="s">
        <v>12</v>
      </c>
      <c r="B5" s="213"/>
      <c r="C5" s="73">
        <v>550</v>
      </c>
      <c r="D5" s="49">
        <f>B5*C5</f>
        <v>0</v>
      </c>
      <c r="E5" s="50">
        <v>0.5</v>
      </c>
      <c r="F5" s="52">
        <f>B5*E5</f>
        <v>0</v>
      </c>
      <c r="G5" s="50">
        <v>175</v>
      </c>
      <c r="H5" s="75">
        <f>B5*G5</f>
        <v>0</v>
      </c>
      <c r="I5" s="158">
        <v>30</v>
      </c>
      <c r="J5" s="158">
        <v>75</v>
      </c>
    </row>
    <row r="6" spans="1:10" ht="14.25">
      <c r="A6" s="86" t="s">
        <v>13</v>
      </c>
      <c r="B6" s="214"/>
      <c r="C6" s="73">
        <v>1900</v>
      </c>
      <c r="D6" s="49">
        <f>B6*C6</f>
        <v>0</v>
      </c>
      <c r="E6" s="50">
        <v>1.2</v>
      </c>
      <c r="F6" s="52">
        <f>B6*E6</f>
        <v>0</v>
      </c>
      <c r="G6" s="50">
        <v>420</v>
      </c>
      <c r="H6" s="75">
        <f>B6*G6</f>
        <v>0</v>
      </c>
      <c r="I6" s="158">
        <v>10</v>
      </c>
      <c r="J6" s="158">
        <v>30</v>
      </c>
    </row>
    <row r="7" spans="1:10" ht="15" thickBot="1">
      <c r="A7" s="86" t="s">
        <v>14</v>
      </c>
      <c r="B7" s="215"/>
      <c r="C7" s="73">
        <v>80</v>
      </c>
      <c r="D7" s="51">
        <f>B7*C7</f>
        <v>0</v>
      </c>
      <c r="E7" s="50">
        <v>0.2</v>
      </c>
      <c r="F7" s="74">
        <f>B7*E7</f>
        <v>0</v>
      </c>
      <c r="G7" s="50">
        <v>20</v>
      </c>
      <c r="H7" s="76">
        <f>B7*G7</f>
        <v>0</v>
      </c>
      <c r="I7" s="158">
        <v>8</v>
      </c>
      <c r="J7" s="158">
        <v>20</v>
      </c>
    </row>
    <row r="8" spans="1:10" ht="15" thickBot="1" thickTop="1">
      <c r="A8" s="87" t="s">
        <v>11</v>
      </c>
      <c r="B8" s="48"/>
      <c r="C8" s="77"/>
      <c r="D8" s="49">
        <f>SUM(D5:D7)</f>
        <v>0</v>
      </c>
      <c r="E8" s="145"/>
      <c r="F8" s="52">
        <f>SUM(F5:F7)</f>
        <v>0</v>
      </c>
      <c r="G8" s="145"/>
      <c r="H8" s="157">
        <f>SUM(H5:H7)</f>
        <v>0</v>
      </c>
      <c r="I8" s="47"/>
      <c r="J8" s="84"/>
    </row>
    <row r="9" spans="1:10" ht="15" thickTop="1">
      <c r="A9" s="88" t="s">
        <v>15</v>
      </c>
      <c r="B9" s="89"/>
      <c r="C9" s="90"/>
      <c r="D9" s="158">
        <v>80000</v>
      </c>
      <c r="E9" s="146"/>
      <c r="F9" s="159">
        <v>60</v>
      </c>
      <c r="G9" s="146"/>
      <c r="H9" s="91"/>
      <c r="I9" s="91"/>
      <c r="J9" s="92"/>
    </row>
  </sheetData>
  <sheetProtection/>
  <mergeCells count="3">
    <mergeCell ref="E8:E9"/>
    <mergeCell ref="G8:G9"/>
    <mergeCell ref="A3:A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="115" zoomScaleNormal="115" zoomScalePageLayoutView="0" workbookViewId="0" topLeftCell="A1">
      <selection activeCell="I11" sqref="I11"/>
    </sheetView>
  </sheetViews>
  <sheetFormatPr defaultColWidth="9.140625" defaultRowHeight="15"/>
  <cols>
    <col min="1" max="1" width="12.00390625" style="39" customWidth="1"/>
    <col min="2" max="2" width="12.421875" style="42" customWidth="1"/>
    <col min="3" max="3" width="11.421875" style="39" customWidth="1"/>
    <col min="4" max="4" width="10.8515625" style="42" customWidth="1"/>
    <col min="5" max="5" width="13.00390625" style="39" customWidth="1"/>
    <col min="6" max="6" width="10.8515625" style="42" customWidth="1"/>
    <col min="7" max="7" width="13.00390625" style="39" customWidth="1"/>
    <col min="8" max="8" width="10.8515625" style="42" customWidth="1"/>
    <col min="9" max="16384" width="8.8515625" style="39" customWidth="1"/>
  </cols>
  <sheetData>
    <row r="1" spans="1:8" ht="21">
      <c r="A1" s="94" t="s">
        <v>43</v>
      </c>
      <c r="B1" s="95"/>
      <c r="C1" s="96"/>
      <c r="D1" s="95"/>
      <c r="E1" s="96"/>
      <c r="F1" s="95"/>
      <c r="G1" s="96"/>
      <c r="H1" s="97"/>
    </row>
    <row r="2" spans="1:8" s="41" customFormat="1" ht="14.25">
      <c r="A2" s="98"/>
      <c r="B2" s="78"/>
      <c r="C2" s="7"/>
      <c r="D2" s="78"/>
      <c r="E2" s="7" t="s">
        <v>48</v>
      </c>
      <c r="F2" s="78" t="s">
        <v>11</v>
      </c>
      <c r="G2" s="7" t="s">
        <v>48</v>
      </c>
      <c r="H2" s="79" t="s">
        <v>11</v>
      </c>
    </row>
    <row r="3" spans="1:8" s="40" customFormat="1" ht="14.25">
      <c r="A3" s="148" t="s">
        <v>44</v>
      </c>
      <c r="B3" s="78" t="s">
        <v>8</v>
      </c>
      <c r="C3" s="7" t="s">
        <v>52</v>
      </c>
      <c r="D3" s="78"/>
      <c r="E3" s="7" t="s">
        <v>49</v>
      </c>
      <c r="F3" s="78" t="s">
        <v>49</v>
      </c>
      <c r="G3" s="7" t="s">
        <v>51</v>
      </c>
      <c r="H3" s="79" t="s">
        <v>51</v>
      </c>
    </row>
    <row r="4" spans="1:8" s="41" customFormat="1" ht="15" thickBot="1">
      <c r="A4" s="148"/>
      <c r="B4" s="78" t="s">
        <v>53</v>
      </c>
      <c r="C4" s="7" t="s">
        <v>47</v>
      </c>
      <c r="D4" s="78" t="s">
        <v>52</v>
      </c>
      <c r="E4" s="7" t="s">
        <v>47</v>
      </c>
      <c r="F4" s="78" t="s">
        <v>50</v>
      </c>
      <c r="G4" s="7" t="s">
        <v>47</v>
      </c>
      <c r="H4" s="79" t="s">
        <v>50</v>
      </c>
    </row>
    <row r="5" spans="1:8" ht="15" thickTop="1">
      <c r="A5" s="99" t="s">
        <v>45</v>
      </c>
      <c r="B5" s="68"/>
      <c r="C5" s="43">
        <v>1400</v>
      </c>
      <c r="D5" s="44">
        <f>B5*C5</f>
        <v>0</v>
      </c>
      <c r="E5" s="43">
        <v>220</v>
      </c>
      <c r="F5" s="44">
        <f>B5*E5</f>
        <v>0</v>
      </c>
      <c r="G5" s="43">
        <v>90</v>
      </c>
      <c r="H5" s="44">
        <f>B5*G5</f>
        <v>0</v>
      </c>
    </row>
    <row r="6" spans="1:8" ht="15" thickBot="1">
      <c r="A6" s="99" t="s">
        <v>46</v>
      </c>
      <c r="B6" s="69"/>
      <c r="C6" s="43">
        <v>1150</v>
      </c>
      <c r="D6" s="45">
        <f>B6*C6</f>
        <v>0</v>
      </c>
      <c r="E6" s="43">
        <v>330</v>
      </c>
      <c r="F6" s="45">
        <f>B6*E6</f>
        <v>0</v>
      </c>
      <c r="G6" s="43">
        <v>60</v>
      </c>
      <c r="H6" s="45">
        <f>B6*G6</f>
        <v>0</v>
      </c>
    </row>
    <row r="7" spans="1:8" ht="15" thickBot="1" thickTop="1">
      <c r="A7" s="98" t="s">
        <v>11</v>
      </c>
      <c r="B7" s="93">
        <f>SUM(B5:B6)</f>
        <v>0</v>
      </c>
      <c r="C7" s="149"/>
      <c r="D7" s="161">
        <f>SUM(D5:D6)</f>
        <v>0</v>
      </c>
      <c r="E7" s="149"/>
      <c r="F7" s="45">
        <f>SUM(F5:F6)</f>
        <v>0</v>
      </c>
      <c r="G7" s="149"/>
      <c r="H7" s="45">
        <f>SUM(H5:H6)</f>
        <v>0</v>
      </c>
    </row>
    <row r="8" spans="1:8" ht="15" thickTop="1">
      <c r="A8" s="100" t="s">
        <v>15</v>
      </c>
      <c r="B8" s="160">
        <v>200</v>
      </c>
      <c r="C8" s="150"/>
      <c r="D8" s="101"/>
      <c r="E8" s="150"/>
      <c r="F8" s="160">
        <v>60000</v>
      </c>
      <c r="G8" s="150"/>
      <c r="H8" s="160">
        <v>14000</v>
      </c>
    </row>
  </sheetData>
  <sheetProtection/>
  <mergeCells count="4">
    <mergeCell ref="A3:A4"/>
    <mergeCell ref="C7:C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="115" zoomScaleNormal="115" zoomScalePageLayoutView="0" workbookViewId="0" topLeftCell="A1">
      <selection activeCell="J10" sqref="J10"/>
    </sheetView>
  </sheetViews>
  <sheetFormatPr defaultColWidth="9.140625" defaultRowHeight="15"/>
  <cols>
    <col min="1" max="1" width="11.28125" style="39" customWidth="1"/>
    <col min="2" max="2" width="8.8515625" style="39" customWidth="1"/>
    <col min="3" max="3" width="10.8515625" style="39" customWidth="1"/>
    <col min="4" max="4" width="8.8515625" style="39" customWidth="1"/>
    <col min="5" max="5" width="10.28125" style="39" customWidth="1"/>
    <col min="6" max="6" width="9.8515625" style="39" customWidth="1"/>
    <col min="7" max="16384" width="8.8515625" style="39" customWidth="1"/>
  </cols>
  <sheetData>
    <row r="1" spans="1:8" ht="21">
      <c r="A1" s="94" t="s">
        <v>54</v>
      </c>
      <c r="B1" s="95"/>
      <c r="C1" s="96"/>
      <c r="D1" s="95"/>
      <c r="E1" s="96"/>
      <c r="F1" s="95"/>
      <c r="G1" s="96"/>
      <c r="H1" s="97"/>
    </row>
    <row r="2" spans="1:8" ht="14.25">
      <c r="A2" s="98"/>
      <c r="B2" s="78"/>
      <c r="C2" s="7"/>
      <c r="D2" s="78"/>
      <c r="E2" s="7" t="s">
        <v>8</v>
      </c>
      <c r="F2" s="78" t="s">
        <v>11</v>
      </c>
      <c r="G2" s="7" t="s">
        <v>8</v>
      </c>
      <c r="H2" s="79" t="s">
        <v>11</v>
      </c>
    </row>
    <row r="3" spans="1:8" ht="14.25">
      <c r="A3" s="148" t="s">
        <v>55</v>
      </c>
      <c r="B3" s="78" t="s">
        <v>8</v>
      </c>
      <c r="C3" s="7" t="s">
        <v>63</v>
      </c>
      <c r="D3" s="78" t="s">
        <v>58</v>
      </c>
      <c r="E3" s="7" t="s">
        <v>59</v>
      </c>
      <c r="F3" s="78" t="s">
        <v>0</v>
      </c>
      <c r="G3" s="7" t="s">
        <v>60</v>
      </c>
      <c r="H3" s="79" t="s">
        <v>0</v>
      </c>
    </row>
    <row r="4" spans="1:8" ht="15" thickBot="1">
      <c r="A4" s="148"/>
      <c r="B4" s="78" t="s">
        <v>56</v>
      </c>
      <c r="C4" s="7" t="s">
        <v>57</v>
      </c>
      <c r="D4" s="78" t="s">
        <v>64</v>
      </c>
      <c r="E4" s="7" t="s">
        <v>57</v>
      </c>
      <c r="F4" s="78" t="s">
        <v>59</v>
      </c>
      <c r="G4" s="7" t="s">
        <v>57</v>
      </c>
      <c r="H4" s="79" t="s">
        <v>60</v>
      </c>
    </row>
    <row r="5" spans="1:8" ht="15" thickTop="1">
      <c r="A5" s="99" t="s">
        <v>61</v>
      </c>
      <c r="B5" s="211"/>
      <c r="C5" s="57">
        <v>60</v>
      </c>
      <c r="D5" s="44">
        <f>B5*C5</f>
        <v>0</v>
      </c>
      <c r="E5" s="46">
        <v>7</v>
      </c>
      <c r="F5" s="44">
        <f>B5*E5</f>
        <v>0</v>
      </c>
      <c r="G5" s="43">
        <v>6</v>
      </c>
      <c r="H5" s="44">
        <f>B5*G5</f>
        <v>0</v>
      </c>
    </row>
    <row r="6" spans="1:8" ht="15" thickBot="1">
      <c r="A6" s="99" t="s">
        <v>62</v>
      </c>
      <c r="B6" s="212"/>
      <c r="C6" s="57">
        <v>55</v>
      </c>
      <c r="D6" s="45">
        <f>B6*C6</f>
        <v>0</v>
      </c>
      <c r="E6" s="46">
        <v>9</v>
      </c>
      <c r="F6" s="45">
        <f>B6*E6</f>
        <v>0</v>
      </c>
      <c r="G6" s="43">
        <v>4</v>
      </c>
      <c r="H6" s="45">
        <f>B6*G6</f>
        <v>0</v>
      </c>
    </row>
    <row r="7" spans="1:8" ht="15" thickBot="1" thickTop="1">
      <c r="A7" s="98" t="s">
        <v>11</v>
      </c>
      <c r="B7" s="38"/>
      <c r="C7" s="149"/>
      <c r="D7" s="161">
        <f>SUM(D5:D6)</f>
        <v>0</v>
      </c>
      <c r="E7" s="149"/>
      <c r="F7" s="44">
        <f>F5+F6</f>
        <v>0</v>
      </c>
      <c r="G7" s="149"/>
      <c r="H7" s="44">
        <f>H5+H6</f>
        <v>0</v>
      </c>
    </row>
    <row r="8" spans="1:8" ht="15" thickTop="1">
      <c r="A8" s="100" t="s">
        <v>15</v>
      </c>
      <c r="B8" s="101"/>
      <c r="C8" s="150"/>
      <c r="D8" s="101"/>
      <c r="E8" s="150"/>
      <c r="F8" s="162">
        <v>105</v>
      </c>
      <c r="G8" s="150"/>
      <c r="H8" s="162">
        <v>72</v>
      </c>
    </row>
    <row r="9" spans="6:8" ht="14.25">
      <c r="F9" s="42"/>
      <c r="H9" s="42"/>
    </row>
  </sheetData>
  <sheetProtection/>
  <mergeCells count="4">
    <mergeCell ref="A3:A4"/>
    <mergeCell ref="C7:C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zoomScalePageLayoutView="0" workbookViewId="0" topLeftCell="A1">
      <selection activeCell="J23" sqref="J23"/>
    </sheetView>
  </sheetViews>
  <sheetFormatPr defaultColWidth="9.140625" defaultRowHeight="15"/>
  <cols>
    <col min="1" max="1" width="7.7109375" style="37" customWidth="1"/>
    <col min="2" max="2" width="14.8515625" style="0" customWidth="1"/>
    <col min="3" max="7" width="5.7109375" style="0" customWidth="1"/>
    <col min="8" max="8" width="6.7109375" style="0" customWidth="1"/>
  </cols>
  <sheetData>
    <row r="1" spans="1:8" ht="21">
      <c r="A1" s="102" t="s">
        <v>31</v>
      </c>
      <c r="B1" s="103"/>
      <c r="C1" s="103"/>
      <c r="D1" s="103"/>
      <c r="E1" s="103"/>
      <c r="F1" s="103"/>
      <c r="G1" s="103"/>
      <c r="H1" s="104"/>
    </row>
    <row r="2" spans="1:8" s="18" customFormat="1" ht="13.5">
      <c r="A2" s="105"/>
      <c r="B2" s="17"/>
      <c r="C2" s="17"/>
      <c r="D2" s="17"/>
      <c r="E2" s="17"/>
      <c r="F2" s="17"/>
      <c r="G2" s="17"/>
      <c r="H2" s="106"/>
    </row>
    <row r="3" spans="1:8" s="18" customFormat="1" ht="13.5">
      <c r="A3" s="151" t="s">
        <v>32</v>
      </c>
      <c r="B3" s="19" t="s">
        <v>33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107"/>
    </row>
    <row r="4" spans="1:8" s="18" customFormat="1" ht="12.75" customHeight="1">
      <c r="A4" s="151"/>
      <c r="B4" s="21" t="s">
        <v>34</v>
      </c>
      <c r="C4" s="182">
        <v>59.3</v>
      </c>
      <c r="D4" s="183">
        <v>55.3</v>
      </c>
      <c r="E4" s="183">
        <v>57.9</v>
      </c>
      <c r="F4" s="183">
        <v>59.8</v>
      </c>
      <c r="G4" s="184">
        <v>55.7</v>
      </c>
      <c r="H4" s="108"/>
    </row>
    <row r="5" spans="1:8" s="18" customFormat="1" ht="13.5">
      <c r="A5" s="151"/>
      <c r="B5" s="21" t="s">
        <v>35</v>
      </c>
      <c r="C5" s="185">
        <v>64.9</v>
      </c>
      <c r="D5" s="186">
        <v>64.5</v>
      </c>
      <c r="E5" s="186">
        <v>66.8</v>
      </c>
      <c r="F5" s="186">
        <v>63.4</v>
      </c>
      <c r="G5" s="187">
        <v>65.9</v>
      </c>
      <c r="H5" s="108"/>
    </row>
    <row r="6" spans="1:8" s="18" customFormat="1" ht="13.5">
      <c r="A6" s="151"/>
      <c r="B6" s="21" t="s">
        <v>36</v>
      </c>
      <c r="C6" s="185">
        <v>57.3</v>
      </c>
      <c r="D6" s="186">
        <v>54.2</v>
      </c>
      <c r="E6" s="186">
        <v>55.7</v>
      </c>
      <c r="F6" s="186">
        <v>56.2</v>
      </c>
      <c r="G6" s="187">
        <v>55.8</v>
      </c>
      <c r="H6" s="108"/>
    </row>
    <row r="7" spans="1:8" s="18" customFormat="1" ht="13.5">
      <c r="A7" s="151"/>
      <c r="B7" s="28" t="s">
        <v>37</v>
      </c>
      <c r="C7" s="188">
        <v>51.3</v>
      </c>
      <c r="D7" s="189">
        <v>49.3</v>
      </c>
      <c r="E7" s="189">
        <v>50.2</v>
      </c>
      <c r="F7" s="189">
        <v>51.9</v>
      </c>
      <c r="G7" s="190">
        <v>50.8</v>
      </c>
      <c r="H7" s="109"/>
    </row>
    <row r="8" spans="1:8" s="18" customFormat="1" ht="13.5">
      <c r="A8" s="110"/>
      <c r="B8" s="32"/>
      <c r="C8" s="33"/>
      <c r="D8" s="33"/>
      <c r="E8" s="33"/>
      <c r="F8" s="33"/>
      <c r="G8" s="33"/>
      <c r="H8" s="111"/>
    </row>
    <row r="9" spans="1:8" s="18" customFormat="1" ht="14.25" thickBot="1">
      <c r="A9" s="151" t="s">
        <v>38</v>
      </c>
      <c r="B9" s="19" t="s">
        <v>33</v>
      </c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107" t="s">
        <v>11</v>
      </c>
    </row>
    <row r="10" spans="1:8" s="18" customFormat="1" ht="12.75" customHeight="1" thickTop="1">
      <c r="A10" s="151"/>
      <c r="B10" s="21" t="s">
        <v>34</v>
      </c>
      <c r="C10" s="60"/>
      <c r="D10" s="61"/>
      <c r="E10" s="61"/>
      <c r="F10" s="61"/>
      <c r="G10" s="62"/>
      <c r="H10" s="163">
        <f>SUM(C10:G10)</f>
        <v>0</v>
      </c>
    </row>
    <row r="11" spans="1:8" s="18" customFormat="1" ht="13.5">
      <c r="A11" s="151"/>
      <c r="B11" s="21" t="s">
        <v>35</v>
      </c>
      <c r="C11" s="63"/>
      <c r="D11" s="34"/>
      <c r="E11" s="34"/>
      <c r="F11" s="34"/>
      <c r="G11" s="64"/>
      <c r="H11" s="164">
        <f>SUM(C11:G11)</f>
        <v>0</v>
      </c>
    </row>
    <row r="12" spans="1:8" s="18" customFormat="1" ht="13.5">
      <c r="A12" s="151"/>
      <c r="B12" s="21" t="s">
        <v>36</v>
      </c>
      <c r="C12" s="63"/>
      <c r="D12" s="34"/>
      <c r="E12" s="34"/>
      <c r="F12" s="34"/>
      <c r="G12" s="64"/>
      <c r="H12" s="164">
        <f>SUM(C12:G12)</f>
        <v>0</v>
      </c>
    </row>
    <row r="13" spans="1:8" s="18" customFormat="1" ht="14.25" thickBot="1">
      <c r="A13" s="151"/>
      <c r="B13" s="21" t="s">
        <v>37</v>
      </c>
      <c r="C13" s="65"/>
      <c r="D13" s="66"/>
      <c r="E13" s="66"/>
      <c r="F13" s="66"/>
      <c r="G13" s="67"/>
      <c r="H13" s="165">
        <f>SUM(C13:G13)</f>
        <v>0</v>
      </c>
    </row>
    <row r="14" spans="1:8" s="18" customFormat="1" ht="14.25" thickTop="1">
      <c r="A14" s="151"/>
      <c r="B14" s="35" t="s">
        <v>11</v>
      </c>
      <c r="C14" s="167">
        <f>SUM(C10:C13)</f>
        <v>0</v>
      </c>
      <c r="D14" s="166">
        <f>SUM(D10:D13)</f>
        <v>0</v>
      </c>
      <c r="E14" s="166">
        <f>SUM(E10:E13)</f>
        <v>0</v>
      </c>
      <c r="F14" s="166">
        <f>SUM(F10:F13)</f>
        <v>0</v>
      </c>
      <c r="G14" s="165">
        <f>SUM(G10:G13)</f>
        <v>0</v>
      </c>
      <c r="H14" s="109"/>
    </row>
    <row r="15" spans="1:8" s="18" customFormat="1" ht="13.5">
      <c r="A15" s="110"/>
      <c r="B15" s="36"/>
      <c r="C15" s="33"/>
      <c r="D15" s="33"/>
      <c r="E15" s="33"/>
      <c r="F15" s="33"/>
      <c r="G15" s="33"/>
      <c r="H15" s="111"/>
    </row>
    <row r="16" spans="1:8" s="18" customFormat="1" ht="13.5">
      <c r="A16" s="151" t="s">
        <v>39</v>
      </c>
      <c r="B16" s="19" t="s">
        <v>33</v>
      </c>
      <c r="C16" s="20">
        <v>1</v>
      </c>
      <c r="D16" s="20">
        <v>2</v>
      </c>
      <c r="E16" s="20">
        <v>3</v>
      </c>
      <c r="F16" s="20">
        <v>4</v>
      </c>
      <c r="G16" s="20">
        <v>5</v>
      </c>
      <c r="H16" s="107" t="s">
        <v>11</v>
      </c>
    </row>
    <row r="17" spans="1:8" s="18" customFormat="1" ht="13.5">
      <c r="A17" s="152"/>
      <c r="B17" s="21" t="s">
        <v>34</v>
      </c>
      <c r="C17" s="22">
        <f aca="true" t="shared" si="0" ref="C17:G20">C4*C10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4">
        <f t="shared" si="0"/>
        <v>0</v>
      </c>
      <c r="H17" s="27">
        <f>SUM(C17:G17)</f>
        <v>0</v>
      </c>
    </row>
    <row r="18" spans="1:8" s="18" customFormat="1" ht="13.5">
      <c r="A18" s="152"/>
      <c r="B18" s="21" t="s">
        <v>35</v>
      </c>
      <c r="C18" s="25">
        <f t="shared" si="0"/>
        <v>0</v>
      </c>
      <c r="D18" s="26">
        <f t="shared" si="0"/>
        <v>0</v>
      </c>
      <c r="E18" s="26">
        <f t="shared" si="0"/>
        <v>0</v>
      </c>
      <c r="F18" s="26">
        <f t="shared" si="0"/>
        <v>0</v>
      </c>
      <c r="G18" s="27">
        <f t="shared" si="0"/>
        <v>0</v>
      </c>
      <c r="H18" s="27">
        <f>SUM(C18:G18)</f>
        <v>0</v>
      </c>
    </row>
    <row r="19" spans="1:8" s="18" customFormat="1" ht="13.5">
      <c r="A19" s="152"/>
      <c r="B19" s="21" t="s">
        <v>36</v>
      </c>
      <c r="C19" s="25">
        <f t="shared" si="0"/>
        <v>0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7">
        <f t="shared" si="0"/>
        <v>0</v>
      </c>
      <c r="H19" s="27">
        <f>SUM(C19:G19)</f>
        <v>0</v>
      </c>
    </row>
    <row r="20" spans="1:8" s="18" customFormat="1" ht="14.25" thickBot="1">
      <c r="A20" s="152"/>
      <c r="B20" s="21" t="s">
        <v>37</v>
      </c>
      <c r="C20" s="29">
        <f t="shared" si="0"/>
        <v>0</v>
      </c>
      <c r="D20" s="30">
        <f t="shared" si="0"/>
        <v>0</v>
      </c>
      <c r="E20" s="30">
        <f t="shared" si="0"/>
        <v>0</v>
      </c>
      <c r="F20" s="30">
        <f t="shared" si="0"/>
        <v>0</v>
      </c>
      <c r="G20" s="31">
        <f t="shared" si="0"/>
        <v>0</v>
      </c>
      <c r="H20" s="27">
        <f>SUM(C20:G20)</f>
        <v>0</v>
      </c>
    </row>
    <row r="21" spans="1:8" s="18" customFormat="1" ht="15" thickBot="1" thickTop="1">
      <c r="A21" s="152"/>
      <c r="B21" s="28"/>
      <c r="C21" s="112"/>
      <c r="D21" s="112"/>
      <c r="E21" s="112"/>
      <c r="F21" s="153" t="s">
        <v>40</v>
      </c>
      <c r="G21" s="153"/>
      <c r="H21" s="168">
        <f>SUM(C17:G20)</f>
        <v>0</v>
      </c>
    </row>
    <row r="22" ht="15" thickTop="1"/>
  </sheetData>
  <sheetProtection/>
  <mergeCells count="4">
    <mergeCell ref="A3:A7"/>
    <mergeCell ref="A9:A14"/>
    <mergeCell ref="A16:A21"/>
    <mergeCell ref="F21:G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11.8515625" style="2" customWidth="1"/>
    <col min="2" max="2" width="7.8515625" style="2" customWidth="1"/>
    <col min="3" max="3" width="3.140625" style="2" customWidth="1"/>
    <col min="4" max="8" width="3.140625" style="55" customWidth="1"/>
    <col min="9" max="9" width="3.140625" style="2" customWidth="1"/>
    <col min="10" max="12" width="5.7109375" style="2" customWidth="1"/>
    <col min="13" max="13" width="9.421875" style="2" customWidth="1"/>
    <col min="14" max="16384" width="8.8515625" style="2" customWidth="1"/>
  </cols>
  <sheetData>
    <row r="1" spans="1:13" ht="21">
      <c r="A1" s="94" t="s">
        <v>78</v>
      </c>
      <c r="B1" s="96"/>
      <c r="C1" s="96"/>
      <c r="D1" s="58"/>
      <c r="E1" s="58"/>
      <c r="F1" s="58"/>
      <c r="G1" s="58"/>
      <c r="H1" s="58"/>
      <c r="I1" s="96"/>
      <c r="J1" s="96"/>
      <c r="K1" s="96"/>
      <c r="L1" s="96"/>
      <c r="M1" s="120"/>
    </row>
    <row r="2" spans="1:13" ht="14.25">
      <c r="A2" s="56"/>
      <c r="B2" s="5"/>
      <c r="C2" s="5"/>
      <c r="D2" s="54"/>
      <c r="E2" s="54"/>
      <c r="F2" s="54"/>
      <c r="G2" s="54"/>
      <c r="H2" s="54"/>
      <c r="I2" s="5"/>
      <c r="J2" s="5"/>
      <c r="K2" s="5"/>
      <c r="L2" s="5"/>
      <c r="M2" s="121"/>
    </row>
    <row r="3" spans="1:13" s="3" customFormat="1" ht="15" thickBot="1">
      <c r="A3" s="98"/>
      <c r="B3" s="7" t="s">
        <v>68</v>
      </c>
      <c r="C3" s="7"/>
      <c r="D3" s="54" t="s">
        <v>65</v>
      </c>
      <c r="E3" s="54" t="s">
        <v>66</v>
      </c>
      <c r="F3" s="54" t="s">
        <v>67</v>
      </c>
      <c r="G3" s="54"/>
      <c r="H3" s="54" t="s">
        <v>79</v>
      </c>
      <c r="I3" s="7"/>
      <c r="J3" s="7" t="s">
        <v>65</v>
      </c>
      <c r="K3" s="7" t="s">
        <v>66</v>
      </c>
      <c r="L3" s="7" t="s">
        <v>67</v>
      </c>
      <c r="M3" s="122"/>
    </row>
    <row r="4" spans="1:13" ht="15" thickTop="1">
      <c r="A4" s="123" t="s">
        <v>69</v>
      </c>
      <c r="B4" s="53">
        <v>420</v>
      </c>
      <c r="C4" s="56"/>
      <c r="D4" s="202"/>
      <c r="E4" s="203"/>
      <c r="F4" s="204"/>
      <c r="G4" s="58"/>
      <c r="H4" s="169">
        <f>SUM(D4:F4)</f>
        <v>0</v>
      </c>
      <c r="I4" s="5"/>
      <c r="J4" s="136">
        <f>D4*$B4</f>
        <v>0</v>
      </c>
      <c r="K4" s="137">
        <f aca="true" t="shared" si="0" ref="K4:K13">E4*$B4</f>
        <v>0</v>
      </c>
      <c r="L4" s="138">
        <f aca="true" t="shared" si="1" ref="L4:L13">F4*$B4</f>
        <v>0</v>
      </c>
      <c r="M4" s="121"/>
    </row>
    <row r="5" spans="1:13" ht="14.25">
      <c r="A5" s="124" t="s">
        <v>70</v>
      </c>
      <c r="B5" s="191">
        <v>300</v>
      </c>
      <c r="C5" s="56"/>
      <c r="D5" s="205"/>
      <c r="E5" s="206"/>
      <c r="F5" s="207"/>
      <c r="G5" s="54"/>
      <c r="H5" s="170">
        <f aca="true" t="shared" si="2" ref="H5:H13">SUM(D5:F5)</f>
        <v>0</v>
      </c>
      <c r="I5" s="5"/>
      <c r="J5" s="139">
        <f aca="true" t="shared" si="3" ref="J5:J13">D5*$B5</f>
        <v>0</v>
      </c>
      <c r="K5" s="140">
        <f t="shared" si="0"/>
        <v>0</v>
      </c>
      <c r="L5" s="141">
        <f t="shared" si="1"/>
        <v>0</v>
      </c>
      <c r="M5" s="121"/>
    </row>
    <row r="6" spans="1:13" ht="14.25">
      <c r="A6" s="124" t="s">
        <v>89</v>
      </c>
      <c r="B6" s="191">
        <v>240</v>
      </c>
      <c r="C6" s="56"/>
      <c r="D6" s="205"/>
      <c r="E6" s="206"/>
      <c r="F6" s="207"/>
      <c r="G6" s="54"/>
      <c r="H6" s="170">
        <f t="shared" si="2"/>
        <v>0</v>
      </c>
      <c r="I6" s="5"/>
      <c r="J6" s="139">
        <f>D6*$B6</f>
        <v>0</v>
      </c>
      <c r="K6" s="140">
        <f t="shared" si="0"/>
        <v>0</v>
      </c>
      <c r="L6" s="141">
        <f t="shared" si="1"/>
        <v>0</v>
      </c>
      <c r="M6" s="121"/>
    </row>
    <row r="7" spans="1:13" ht="14.25">
      <c r="A7" s="124" t="s">
        <v>71</v>
      </c>
      <c r="B7" s="191">
        <v>200</v>
      </c>
      <c r="C7" s="56"/>
      <c r="D7" s="205"/>
      <c r="E7" s="206"/>
      <c r="F7" s="207"/>
      <c r="G7" s="54"/>
      <c r="H7" s="170">
        <f t="shared" si="2"/>
        <v>0</v>
      </c>
      <c r="I7" s="5"/>
      <c r="J7" s="139">
        <f t="shared" si="3"/>
        <v>0</v>
      </c>
      <c r="K7" s="140">
        <f t="shared" si="0"/>
        <v>0</v>
      </c>
      <c r="L7" s="141">
        <f t="shared" si="1"/>
        <v>0</v>
      </c>
      <c r="M7" s="121"/>
    </row>
    <row r="8" spans="1:13" ht="14.25">
      <c r="A8" s="124" t="s">
        <v>72</v>
      </c>
      <c r="B8" s="191">
        <v>160</v>
      </c>
      <c r="C8" s="56"/>
      <c r="D8" s="205"/>
      <c r="E8" s="206"/>
      <c r="F8" s="207"/>
      <c r="G8" s="54"/>
      <c r="H8" s="170">
        <f t="shared" si="2"/>
        <v>0</v>
      </c>
      <c r="I8" s="5"/>
      <c r="J8" s="139">
        <f t="shared" si="3"/>
        <v>0</v>
      </c>
      <c r="K8" s="140">
        <f t="shared" si="0"/>
        <v>0</v>
      </c>
      <c r="L8" s="141">
        <f t="shared" si="1"/>
        <v>0</v>
      </c>
      <c r="M8" s="121"/>
    </row>
    <row r="9" spans="1:13" ht="14.25">
      <c r="A9" s="124" t="s">
        <v>73</v>
      </c>
      <c r="B9" s="191">
        <v>80</v>
      </c>
      <c r="C9" s="56"/>
      <c r="D9" s="205"/>
      <c r="E9" s="206"/>
      <c r="F9" s="207"/>
      <c r="G9" s="54"/>
      <c r="H9" s="170">
        <f t="shared" si="2"/>
        <v>0</v>
      </c>
      <c r="I9" s="5"/>
      <c r="J9" s="139">
        <f t="shared" si="3"/>
        <v>0</v>
      </c>
      <c r="K9" s="140">
        <f t="shared" si="0"/>
        <v>0</v>
      </c>
      <c r="L9" s="141">
        <f t="shared" si="1"/>
        <v>0</v>
      </c>
      <c r="M9" s="121"/>
    </row>
    <row r="10" spans="1:13" ht="14.25">
      <c r="A10" s="124" t="s">
        <v>74</v>
      </c>
      <c r="B10" s="191">
        <v>50</v>
      </c>
      <c r="C10" s="56"/>
      <c r="D10" s="205"/>
      <c r="E10" s="206"/>
      <c r="F10" s="207"/>
      <c r="G10" s="54"/>
      <c r="H10" s="170">
        <f t="shared" si="2"/>
        <v>0</v>
      </c>
      <c r="I10" s="5"/>
      <c r="J10" s="139">
        <f t="shared" si="3"/>
        <v>0</v>
      </c>
      <c r="K10" s="140">
        <f t="shared" si="0"/>
        <v>0</v>
      </c>
      <c r="L10" s="141">
        <f t="shared" si="1"/>
        <v>0</v>
      </c>
      <c r="M10" s="121"/>
    </row>
    <row r="11" spans="1:13" ht="14.25">
      <c r="A11" s="124" t="s">
        <v>75</v>
      </c>
      <c r="B11" s="191">
        <v>60</v>
      </c>
      <c r="C11" s="56"/>
      <c r="D11" s="205"/>
      <c r="E11" s="206"/>
      <c r="F11" s="207"/>
      <c r="G11" s="54"/>
      <c r="H11" s="170">
        <f t="shared" si="2"/>
        <v>0</v>
      </c>
      <c r="I11" s="5"/>
      <c r="J11" s="139">
        <f t="shared" si="3"/>
        <v>0</v>
      </c>
      <c r="K11" s="140">
        <f t="shared" si="0"/>
        <v>0</v>
      </c>
      <c r="L11" s="141">
        <f t="shared" si="1"/>
        <v>0</v>
      </c>
      <c r="M11" s="121"/>
    </row>
    <row r="12" spans="1:13" ht="14.25">
      <c r="A12" s="124" t="s">
        <v>76</v>
      </c>
      <c r="B12" s="191">
        <v>30</v>
      </c>
      <c r="C12" s="56"/>
      <c r="D12" s="205"/>
      <c r="E12" s="206"/>
      <c r="F12" s="207"/>
      <c r="G12" s="54"/>
      <c r="H12" s="170">
        <f t="shared" si="2"/>
        <v>0</v>
      </c>
      <c r="I12" s="5"/>
      <c r="J12" s="139">
        <f>D12*$B12</f>
        <v>0</v>
      </c>
      <c r="K12" s="140">
        <f>E12*$B12</f>
        <v>0</v>
      </c>
      <c r="L12" s="141">
        <f>F12*$B12</f>
        <v>0</v>
      </c>
      <c r="M12" s="121"/>
    </row>
    <row r="13" spans="1:13" ht="15" thickBot="1">
      <c r="A13" s="125" t="s">
        <v>77</v>
      </c>
      <c r="B13" s="192">
        <v>20</v>
      </c>
      <c r="C13" s="56"/>
      <c r="D13" s="208"/>
      <c r="E13" s="209"/>
      <c r="F13" s="210"/>
      <c r="G13" s="59"/>
      <c r="H13" s="171">
        <f t="shared" si="2"/>
        <v>0</v>
      </c>
      <c r="I13" s="5"/>
      <c r="J13" s="142">
        <f t="shared" si="3"/>
        <v>0</v>
      </c>
      <c r="K13" s="143">
        <f t="shared" si="0"/>
        <v>0</v>
      </c>
      <c r="L13" s="144">
        <f t="shared" si="1"/>
        <v>0</v>
      </c>
      <c r="M13" s="121"/>
    </row>
    <row r="14" spans="1:13" ht="15" thickBot="1" thickTop="1">
      <c r="A14" s="98" t="s">
        <v>11</v>
      </c>
      <c r="B14" s="193">
        <f>SUM(B4:B13)</f>
        <v>1560</v>
      </c>
      <c r="C14" s="5"/>
      <c r="D14" s="54"/>
      <c r="E14" s="54"/>
      <c r="F14" s="54"/>
      <c r="G14" s="155" t="s">
        <v>11</v>
      </c>
      <c r="H14" s="155"/>
      <c r="I14" s="156"/>
      <c r="J14" s="195">
        <f>SUM(J4:J13)</f>
        <v>0</v>
      </c>
      <c r="K14" s="196">
        <f>SUM(K4:K13)</f>
        <v>0</v>
      </c>
      <c r="L14" s="197">
        <f>SUM(L4:L13)</f>
        <v>0</v>
      </c>
      <c r="M14" s="122" t="s">
        <v>80</v>
      </c>
    </row>
    <row r="15" spans="1:13" ht="15" thickBot="1" thickTop="1">
      <c r="A15" s="100" t="s">
        <v>81</v>
      </c>
      <c r="B15" s="194">
        <f>B14/3</f>
        <v>520</v>
      </c>
      <c r="C15" s="117"/>
      <c r="D15" s="59"/>
      <c r="E15" s="154" t="s">
        <v>82</v>
      </c>
      <c r="F15" s="154"/>
      <c r="G15" s="154"/>
      <c r="H15" s="154"/>
      <c r="I15" s="154"/>
      <c r="J15" s="195">
        <f>ABS(J14-$B15)</f>
        <v>520</v>
      </c>
      <c r="K15" s="196">
        <f>ABS(K14-$B15)</f>
        <v>520</v>
      </c>
      <c r="L15" s="196">
        <f>ABS(L14-$B15)</f>
        <v>520</v>
      </c>
      <c r="M15" s="172">
        <f>SUM(J15:L15)</f>
        <v>1560</v>
      </c>
    </row>
    <row r="16" ht="15" thickTop="1"/>
  </sheetData>
  <sheetProtection/>
  <mergeCells count="2">
    <mergeCell ref="E15:I15"/>
    <mergeCell ref="G14:I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115" zoomScaleNormal="115" zoomScalePageLayoutView="0" workbookViewId="0" topLeftCell="A1">
      <selection activeCell="J11" sqref="J11"/>
    </sheetView>
  </sheetViews>
  <sheetFormatPr defaultColWidth="9.140625" defaultRowHeight="15"/>
  <cols>
    <col min="1" max="1" width="8.28125" style="2" customWidth="1"/>
    <col min="2" max="2" width="10.140625" style="2" bestFit="1" customWidth="1"/>
    <col min="3" max="3" width="7.421875" style="2" customWidth="1"/>
    <col min="4" max="4" width="16.7109375" style="2" customWidth="1"/>
    <col min="5" max="5" width="16.7109375" style="14" customWidth="1"/>
    <col min="6" max="6" width="13.28125" style="14" customWidth="1"/>
    <col min="7" max="7" width="10.7109375" style="2" customWidth="1"/>
    <col min="8" max="8" width="2.28125" style="15" customWidth="1"/>
    <col min="9" max="16384" width="8.8515625" style="2" customWidth="1"/>
  </cols>
  <sheetData>
    <row r="1" spans="1:8" ht="21">
      <c r="A1" s="94" t="s">
        <v>17</v>
      </c>
      <c r="B1" s="96"/>
      <c r="C1" s="96"/>
      <c r="D1" s="96"/>
      <c r="E1" s="113"/>
      <c r="F1" s="113"/>
      <c r="G1" s="96"/>
      <c r="H1" s="114"/>
    </row>
    <row r="2" spans="1:8" ht="14.25">
      <c r="A2" s="56"/>
      <c r="B2" s="5"/>
      <c r="C2" s="5"/>
      <c r="D2" s="5"/>
      <c r="E2" s="6"/>
      <c r="F2" s="6"/>
      <c r="G2" s="5"/>
      <c r="H2" s="115"/>
    </row>
    <row r="3" spans="1:8" ht="14.25">
      <c r="A3" s="98" t="s">
        <v>18</v>
      </c>
      <c r="B3" s="53">
        <v>3</v>
      </c>
      <c r="C3" s="7"/>
      <c r="D3" s="7"/>
      <c r="E3" s="8"/>
      <c r="F3" s="8"/>
      <c r="G3" s="7"/>
      <c r="H3" s="115"/>
    </row>
    <row r="4" spans="1:8" ht="14.25">
      <c r="A4" s="98" t="s">
        <v>19</v>
      </c>
      <c r="B4" s="198">
        <v>50000</v>
      </c>
      <c r="C4" s="7"/>
      <c r="D4" s="7"/>
      <c r="E4" s="8"/>
      <c r="F4" s="8"/>
      <c r="G4" s="7"/>
      <c r="H4" s="115"/>
    </row>
    <row r="5" spans="1:8" ht="15" customHeight="1" thickBot="1">
      <c r="A5" s="98"/>
      <c r="B5" s="6"/>
      <c r="C5" s="7" t="s">
        <v>20</v>
      </c>
      <c r="D5" s="7" t="s">
        <v>21</v>
      </c>
      <c r="E5" s="8" t="s">
        <v>22</v>
      </c>
      <c r="F5" s="8"/>
      <c r="G5" s="7" t="s">
        <v>23</v>
      </c>
      <c r="H5" s="115"/>
    </row>
    <row r="6" spans="1:8" ht="15" customHeight="1" thickTop="1">
      <c r="A6" s="98" t="s">
        <v>24</v>
      </c>
      <c r="B6" s="70"/>
      <c r="C6" s="199">
        <v>6</v>
      </c>
      <c r="D6" s="53">
        <v>18</v>
      </c>
      <c r="E6" s="10">
        <f>B6*(1+$B$3/100)^(D6-C6)</f>
        <v>0</v>
      </c>
      <c r="F6" s="8" t="s">
        <v>25</v>
      </c>
      <c r="G6" s="9">
        <f>E6-E7</f>
        <v>0</v>
      </c>
      <c r="H6" s="116"/>
    </row>
    <row r="7" spans="1:8" ht="15" thickBot="1">
      <c r="A7" s="98" t="s">
        <v>26</v>
      </c>
      <c r="B7" s="71"/>
      <c r="C7" s="200">
        <v>8</v>
      </c>
      <c r="D7" s="191">
        <v>18</v>
      </c>
      <c r="E7" s="12">
        <f>B7*(1+$B$3/100)^(D7-C7)</f>
        <v>0</v>
      </c>
      <c r="F7" s="7" t="s">
        <v>27</v>
      </c>
      <c r="G7" s="11">
        <f>E7-E8</f>
        <v>0</v>
      </c>
      <c r="H7" s="115"/>
    </row>
    <row r="8" spans="1:8" ht="15" thickBot="1" thickTop="1">
      <c r="A8" s="98" t="s">
        <v>28</v>
      </c>
      <c r="B8" s="72"/>
      <c r="C8" s="201">
        <v>10</v>
      </c>
      <c r="D8" s="192">
        <v>18</v>
      </c>
      <c r="E8" s="13">
        <f>B8*(1+$B$3/100)^(D8-C8)</f>
        <v>0</v>
      </c>
      <c r="F8" s="7" t="s">
        <v>29</v>
      </c>
      <c r="G8" s="172">
        <f>E6-E8</f>
        <v>0</v>
      </c>
      <c r="H8" s="115"/>
    </row>
    <row r="9" spans="1:8" ht="15" thickTop="1">
      <c r="A9" s="100" t="s">
        <v>30</v>
      </c>
      <c r="B9" s="173">
        <f>SUM(B6:B8)</f>
        <v>0</v>
      </c>
      <c r="C9" s="117"/>
      <c r="D9" s="117"/>
      <c r="E9" s="118"/>
      <c r="F9" s="118"/>
      <c r="G9" s="117"/>
      <c r="H9" s="119"/>
    </row>
    <row r="12" ht="14.25">
      <c r="B12" s="14"/>
    </row>
    <row r="13" ht="14.25">
      <c r="B13" s="14"/>
    </row>
    <row r="14" ht="14.25">
      <c r="D14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="115" zoomScaleNormal="115" zoomScalePageLayoutView="0" workbookViewId="0" topLeftCell="A1">
      <selection activeCell="H11" sqref="H11"/>
    </sheetView>
  </sheetViews>
  <sheetFormatPr defaultColWidth="9.140625" defaultRowHeight="15"/>
  <cols>
    <col min="1" max="1" width="13.7109375" style="2" customWidth="1"/>
    <col min="2" max="16384" width="8.8515625" style="2" customWidth="1"/>
  </cols>
  <sheetData>
    <row r="1" spans="1:6" s="127" customFormat="1" ht="21">
      <c r="A1" s="94" t="s">
        <v>84</v>
      </c>
      <c r="B1" s="132"/>
      <c r="C1" s="132"/>
      <c r="D1" s="132"/>
      <c r="E1" s="132"/>
      <c r="F1" s="133"/>
    </row>
    <row r="2" spans="1:6" ht="14.25">
      <c r="A2" s="56"/>
      <c r="B2" s="5"/>
      <c r="C2" s="5"/>
      <c r="D2" s="5"/>
      <c r="E2" s="5"/>
      <c r="F2" s="121"/>
    </row>
    <row r="3" spans="1:6" s="3" customFormat="1" ht="15" thickBot="1">
      <c r="A3" s="98"/>
      <c r="B3" s="7" t="s">
        <v>83</v>
      </c>
      <c r="C3" s="129" t="s">
        <v>8</v>
      </c>
      <c r="D3" s="129" t="s">
        <v>58</v>
      </c>
      <c r="E3" s="129" t="s">
        <v>16</v>
      </c>
      <c r="F3" s="122" t="s">
        <v>7</v>
      </c>
    </row>
    <row r="4" spans="1:9" ht="14.25">
      <c r="A4" s="131" t="s">
        <v>85</v>
      </c>
      <c r="B4" s="46">
        <v>1</v>
      </c>
      <c r="C4" s="177"/>
      <c r="D4" s="175">
        <f>B4*C4</f>
        <v>0</v>
      </c>
      <c r="E4" s="162">
        <v>10</v>
      </c>
      <c r="F4" s="174">
        <v>40</v>
      </c>
      <c r="H4" s="128"/>
      <c r="I4" s="128"/>
    </row>
    <row r="5" spans="1:9" ht="14.25">
      <c r="A5" s="131" t="s">
        <v>86</v>
      </c>
      <c r="B5" s="46">
        <v>5</v>
      </c>
      <c r="C5" s="178"/>
      <c r="D5" s="175">
        <f>B5*C5</f>
        <v>0</v>
      </c>
      <c r="E5" s="162">
        <v>10</v>
      </c>
      <c r="F5" s="174">
        <v>30</v>
      </c>
      <c r="H5" s="128"/>
      <c r="I5" s="128"/>
    </row>
    <row r="6" spans="1:9" ht="14.25">
      <c r="A6" s="131" t="s">
        <v>87</v>
      </c>
      <c r="B6" s="46">
        <v>18</v>
      </c>
      <c r="C6" s="178"/>
      <c r="D6" s="175">
        <f>B6*C6</f>
        <v>0</v>
      </c>
      <c r="E6" s="162">
        <v>2</v>
      </c>
      <c r="F6" s="174">
        <v>10</v>
      </c>
      <c r="H6" s="128"/>
      <c r="I6" s="128"/>
    </row>
    <row r="7" spans="1:9" ht="15" thickBot="1">
      <c r="A7" s="131" t="s">
        <v>88</v>
      </c>
      <c r="B7" s="46">
        <v>4</v>
      </c>
      <c r="C7" s="179"/>
      <c r="D7" s="176">
        <f>B7*C7</f>
        <v>0</v>
      </c>
      <c r="E7" s="162">
        <v>10</v>
      </c>
      <c r="F7" s="174">
        <v>40</v>
      </c>
      <c r="H7" s="128"/>
      <c r="I7" s="128"/>
    </row>
    <row r="8" spans="1:6" ht="15" thickBot="1">
      <c r="A8" s="98" t="s">
        <v>11</v>
      </c>
      <c r="B8" s="5"/>
      <c r="C8" s="181">
        <f>SUM(C4:C7)</f>
        <v>0</v>
      </c>
      <c r="D8" s="180">
        <f>SUM(D4:D7)</f>
        <v>0</v>
      </c>
      <c r="E8" s="38"/>
      <c r="F8" s="121"/>
    </row>
    <row r="9" spans="1:7" ht="14.25">
      <c r="A9" s="100" t="s">
        <v>15</v>
      </c>
      <c r="B9" s="117"/>
      <c r="C9" s="162">
        <v>100</v>
      </c>
      <c r="D9" s="160">
        <v>400</v>
      </c>
      <c r="E9" s="134"/>
      <c r="F9" s="135"/>
      <c r="G9" s="130"/>
    </row>
    <row r="10" ht="14.25">
      <c r="D10" s="1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</dc:creator>
  <cp:keywords/>
  <dc:description/>
  <cp:lastModifiedBy>Louis van Duuren</cp:lastModifiedBy>
  <dcterms:created xsi:type="dcterms:W3CDTF">2012-06-24T12:20:29Z</dcterms:created>
  <dcterms:modified xsi:type="dcterms:W3CDTF">2013-11-24T21:22:47Z</dcterms:modified>
  <cp:category/>
  <cp:version/>
  <cp:contentType/>
  <cp:contentStatus/>
</cp:coreProperties>
</file>